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<sst xmlns="http://schemas.openxmlformats.org/spreadsheetml/2006/main" count="39" uniqueCount="39">
  <si>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28.05.2020</t>
  </si>
  <si>
    <t>Аналіз виконання плану по доходах</t>
  </si>
  <si>
    <t>На 28.02.2020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</si>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</sst>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11900</v>
      </c>
      <c r="G9" s="11">
        <v>17707.36</v>
      </c>
      <c r="H9" s="11">
        <f>G9-F9</f>
        <v>5807.3600000000006</v>
      </c>
      <c r="I9" s="11">
        <f>IF(F9=0,0,G9/F9*100)</f>
        <v>148.80134453781514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11900</v>
      </c>
      <c r="G10" s="11">
        <v>17707.36</v>
      </c>
      <c r="H10" s="11">
        <f>G10-F10</f>
        <v>5807.3600000000006</v>
      </c>
      <c r="I10" s="11">
        <f>IF(F10=0,0,G10/F10*100)</f>
        <v>148.80134453781514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11900</v>
      </c>
      <c r="G11" s="11">
        <v>17707.36</v>
      </c>
      <c r="H11" s="11">
        <f>G11-F11</f>
        <v>5807.3600000000006</v>
      </c>
      <c r="I11" s="11">
        <f>IF(F11=0,0,G11/F11*100)</f>
        <v>148.80134453781514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6800</v>
      </c>
      <c r="G12" s="11">
        <v>6011.44</v>
      </c>
      <c r="H12" s="11">
        <f>G12-F12</f>
        <v>-788.5600000000004</v>
      </c>
      <c r="I12" s="11">
        <f>IF(F12=0,0,G12/F12*100)</f>
        <v>88.403529411764708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1600</v>
      </c>
      <c r="G13" s="11">
        <v>982.15</v>
      </c>
      <c r="H13" s="11">
        <f>G13-F13</f>
        <v>-617.85</v>
      </c>
      <c r="I13" s="11">
        <f>IF(F13=0,0,G13/F13*100)</f>
        <v>61.384375000000006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3500</v>
      </c>
      <c r="G14" s="11">
        <v>10713.77</v>
      </c>
      <c r="H14" s="11">
        <f>G14-F14</f>
        <v>7213.77</v>
      </c>
      <c r="I14" s="11">
        <f>IF(F14=0,0,G14/F14*100)</f>
        <v>306.10771428571428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2864371.16</v>
      </c>
      <c r="F15" s="11">
        <v>477395.19333333336</v>
      </c>
      <c r="G15" s="11">
        <v>1726265.0100000002</v>
      </c>
      <c r="H15" s="11">
        <f>G15-F15</f>
        <v>1248869.8166666669</v>
      </c>
      <c r="I15" s="11">
        <f>IF(F15=0,0,G15/F15*100)</f>
        <v>361.60083597546071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706.7</v>
      </c>
      <c r="H18" s="11">
        <f>G18-F18</f>
        <v>706.7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706.7</v>
      </c>
      <c r="H19" s="11">
        <f>G19-F19</f>
        <v>706.7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706.7</v>
      </c>
      <c r="H20" s="11">
        <f>G20-F20</f>
        <v>706.7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2864371.16</v>
      </c>
      <c r="F21" s="11">
        <v>477395.19333333336</v>
      </c>
      <c r="G21" s="11">
        <v>1631192.56</v>
      </c>
      <c r="H21" s="11">
        <f>G21-F21</f>
        <v>1153797.3666666667</v>
      </c>
      <c r="I21" s="11">
        <f>IF(F21=0,0,G21/F21*100)</f>
        <v>341.68600412804039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1464775.56</v>
      </c>
      <c r="F22" s="11">
        <v>244129.26</v>
      </c>
      <c r="G22" s="11">
        <v>231596.96</v>
      </c>
      <c r="H22" s="11">
        <f>G22-F22</f>
        <v>-12532.300000000017</v>
      </c>
      <c r="I22" s="11">
        <f>IF(F22=0,0,G22/F22*100)</f>
        <v>94.866530951676992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236198.83333333334</v>
      </c>
      <c r="G23" s="11">
        <v>226125.56</v>
      </c>
      <c r="H23" s="11">
        <f>G23-F23</f>
        <v>-10073.273333333345</v>
      </c>
      <c r="I23" s="11">
        <f>IF(F23=0,0,G23/F23*100)</f>
        <v>95.73525694806564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7717.333333333333</v>
      </c>
      <c r="G24" s="11">
        <v>3977.84</v>
      </c>
      <c r="H24" s="11">
        <f>G24-F24</f>
        <v>-3739.4933333333329</v>
      </c>
      <c r="I24" s="11">
        <f>IF(F24=0,0,G24/F24*100)</f>
        <v>51.544229440221159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1278.56</v>
      </c>
      <c r="F25" s="11">
        <v>213.09333333333333</v>
      </c>
      <c r="G25" s="11">
        <v>1493.56</v>
      </c>
      <c r="H25" s="11">
        <f>G25-F25</f>
        <v>1280.4666666666667</v>
      </c>
      <c r="I25" s="11">
        <f>IF(F25=0,0,G25/F25*100)</f>
        <v>700.89475660117625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1399595.6</v>
      </c>
      <c r="F26" s="11">
        <v>233265.93333333335</v>
      </c>
      <c r="G26" s="11">
        <v>1399595.6</v>
      </c>
      <c r="H26" s="11">
        <f>G26-F26</f>
        <v>1166329.6666666667</v>
      </c>
      <c r="I26" s="11">
        <f>IF(F26=0,0,G26/F26*100)</f>
        <v>600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313300</v>
      </c>
      <c r="F27" s="11">
        <v>52216.666666666664</v>
      </c>
      <c r="G27" s="11">
        <v>313300</v>
      </c>
      <c r="H27" s="11">
        <f>G27-F27</f>
        <v>261083.33333333334</v>
      </c>
      <c r="I27" s="11">
        <f>IF(F27=0,0,G27/F27*100)</f>
        <v>600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1086295.6000000001</v>
      </c>
      <c r="F28" s="11">
        <v>181049.26666666669</v>
      </c>
      <c r="G28" s="11">
        <v>1086295.6000000001</v>
      </c>
      <c r="H28" s="11">
        <f>G28-F28</f>
        <v>905246.33333333337</v>
      </c>
      <c r="I28" s="11">
        <f>IF(F28=0,0,G28/F28*100)</f>
        <v>600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3038871.16</v>
      </c>
      <c r="F33" s="14">
        <v>489295.19333333336</v>
      </c>
      <c r="G33" s="14">
        <v>1743972.37</v>
      </c>
      <c r="H33" s="14">
        <f>G33-F33</f>
        <v>1254677.1766666668</v>
      </c>
      <c r="I33" s="14">
        <f>IF(F33=0,0,G33/F33*100)</f>
        <v>356.42540408360708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3038871.16</v>
      </c>
      <c r="F34" s="14">
        <v>489295.19333333336</v>
      </c>
      <c r="G34" s="14">
        <v>1743972.37</v>
      </c>
      <c r="H34" s="14">
        <f>G34-F34</f>
        <v>1254677.1766666668</v>
      </c>
      <c r="I34" s="14">
        <f>IF(F34=0,0,G34/F34*100)</f>
        <v>356.42540408360708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2020-05-28T11:26:01Z</dcterms:created>
  <dcterms:modified xsi:type="dcterms:W3CDTF">2020-05-28T11:28:28Z</dcterms:modified>
</cp:coreProperties>
</file>