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<sst xmlns="http://schemas.openxmlformats.org/spreadsheetml/2006/main" count="39" uniqueCount="39">
  <si>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28.05.2020</t>
  </si>
  <si>
    <t>Аналіз виконання плану по доходах</t>
  </si>
  <si>
    <t>На 31.03.2020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</si>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</sst>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11900</v>
      </c>
      <c r="G9" s="11">
        <v>17707.36</v>
      </c>
      <c r="H9" s="11">
        <f>G9-F9</f>
        <v>5807.3600000000006</v>
      </c>
      <c r="I9" s="11">
        <f>IF(F9=0,0,G9/F9*100)</f>
        <v>148.80134453781514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11900</v>
      </c>
      <c r="G10" s="11">
        <v>17707.36</v>
      </c>
      <c r="H10" s="11">
        <f>G10-F10</f>
        <v>5807.3600000000006</v>
      </c>
      <c r="I10" s="11">
        <f>IF(F10=0,0,G10/F10*100)</f>
        <v>148.80134453781514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11900</v>
      </c>
      <c r="G11" s="11">
        <v>17707.36</v>
      </c>
      <c r="H11" s="11">
        <f>G11-F11</f>
        <v>5807.3600000000006</v>
      </c>
      <c r="I11" s="11">
        <f>IF(F11=0,0,G11/F11*100)</f>
        <v>148.80134453781514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6800</v>
      </c>
      <c r="G12" s="11">
        <v>6011.44</v>
      </c>
      <c r="H12" s="11">
        <f>G12-F12</f>
        <v>-788.5600000000004</v>
      </c>
      <c r="I12" s="11">
        <f>IF(F12=0,0,G12/F12*100)</f>
        <v>88.403529411764708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1600</v>
      </c>
      <c r="G13" s="11">
        <v>982.15</v>
      </c>
      <c r="H13" s="11">
        <f>G13-F13</f>
        <v>-617.85</v>
      </c>
      <c r="I13" s="11">
        <f>IF(F13=0,0,G13/F13*100)</f>
        <v>61.384375000000006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3500</v>
      </c>
      <c r="G14" s="11">
        <v>10713.77</v>
      </c>
      <c r="H14" s="11">
        <f>G14-F14</f>
        <v>7213.77</v>
      </c>
      <c r="I14" s="11">
        <f>IF(F14=0,0,G14/F14*100)</f>
        <v>306.10771428571428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3762833.04</v>
      </c>
      <c r="F15" s="11">
        <v>940708.26</v>
      </c>
      <c r="G15" s="11">
        <v>2702097.5200000005</v>
      </c>
      <c r="H15" s="11">
        <f>G15-F15</f>
        <v>1761389.2600000005</v>
      </c>
      <c r="I15" s="11">
        <f>IF(F15=0,0,G15/F15*100)</f>
        <v>287.24075623615767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1195.3399999999999</v>
      </c>
      <c r="H18" s="11">
        <f>G18-F18</f>
        <v>1195.3399999999999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1195.3399999999999</v>
      </c>
      <c r="H19" s="11">
        <f>G19-F19</f>
        <v>1195.3399999999999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1195.3399999999999</v>
      </c>
      <c r="H20" s="11">
        <f>G20-F20</f>
        <v>1195.3399999999999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3762833.04</v>
      </c>
      <c r="F21" s="11">
        <v>940708.26</v>
      </c>
      <c r="G21" s="11">
        <v>2606536.4300000002</v>
      </c>
      <c r="H21" s="11">
        <f>G21-F21</f>
        <v>1665828.1700000002</v>
      </c>
      <c r="I21" s="11">
        <f>IF(F21=0,0,G21/F21*100)</f>
        <v>277.08233687668485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1470814.64</v>
      </c>
      <c r="F22" s="11">
        <v>367703.66</v>
      </c>
      <c r="G22" s="11">
        <v>314518.03000000003</v>
      </c>
      <c r="H22" s="11">
        <f>G22-F22</f>
        <v>-53185.629999999946</v>
      </c>
      <c r="I22" s="11">
        <f>IF(F22=0,0,G22/F22*100)</f>
        <v>85.535735488735696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354298.25</v>
      </c>
      <c r="G23" s="11">
        <v>301837.95</v>
      </c>
      <c r="H23" s="11">
        <f>G23-F23</f>
        <v>-52460.299999999988</v>
      </c>
      <c r="I23" s="11">
        <f>IF(F23=0,0,G23/F23*100)</f>
        <v>85.193181168690501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11576</v>
      </c>
      <c r="G24" s="11">
        <v>5027.84</v>
      </c>
      <c r="H24" s="11">
        <f>G24-F24</f>
        <v>-6548.16</v>
      </c>
      <c r="I24" s="11">
        <f>IF(F24=0,0,G24/F24*100)</f>
        <v>43.433310297166557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7317.6399999999994</v>
      </c>
      <c r="F25" s="11">
        <v>1829.4099999999999</v>
      </c>
      <c r="G25" s="11">
        <v>7652.24</v>
      </c>
      <c r="H25" s="11">
        <f>G25-F25</f>
        <v>5822.83</v>
      </c>
      <c r="I25" s="11">
        <f>IF(F25=0,0,G25/F25*100)</f>
        <v>418.29004979747577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2292018.4</v>
      </c>
      <c r="F26" s="11">
        <v>573004.6</v>
      </c>
      <c r="G26" s="11">
        <v>2292018.4000000004</v>
      </c>
      <c r="H26" s="11">
        <f>G26-F26</f>
        <v>1719013.8000000003</v>
      </c>
      <c r="I26" s="11">
        <f>IF(F26=0,0,G26/F26*100)</f>
        <v>400.00000000000011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1198863.3499999999</v>
      </c>
      <c r="F27" s="11">
        <v>299715.83749999997</v>
      </c>
      <c r="G27" s="11">
        <v>1198863.3500000001</v>
      </c>
      <c r="H27" s="11">
        <f>G27-F27</f>
        <v>899147.51250000019</v>
      </c>
      <c r="I27" s="11">
        <f>IF(F27=0,0,G27/F27*100)</f>
        <v>400.00000000000011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1093155.05</v>
      </c>
      <c r="F28" s="11">
        <v>273288.76250000001</v>
      </c>
      <c r="G28" s="11">
        <v>1093155.05</v>
      </c>
      <c r="H28" s="11">
        <f>G28-F28</f>
        <v>819866.28750000009</v>
      </c>
      <c r="I28" s="11">
        <f>IF(F28=0,0,G28/F28*100)</f>
        <v>400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3937333.04</v>
      </c>
      <c r="F33" s="14">
        <v>952608.26</v>
      </c>
      <c r="G33" s="14">
        <v>2719804.88</v>
      </c>
      <c r="H33" s="14">
        <f>G33-F33</f>
        <v>1767196.6199999999</v>
      </c>
      <c r="I33" s="14">
        <f>IF(F33=0,0,G33/F33*100)</f>
        <v>285.51136854513521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3937333.04</v>
      </c>
      <c r="F34" s="14">
        <v>952608.26</v>
      </c>
      <c r="G34" s="14">
        <v>2719804.88</v>
      </c>
      <c r="H34" s="14">
        <f>G34-F34</f>
        <v>1767196.6199999999</v>
      </c>
      <c r="I34" s="14">
        <f>IF(F34=0,0,G34/F34*100)</f>
        <v>285.51136854513521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2020-05-28T11:44:55Z</dcterms:created>
  <dcterms:modified xsi:type="dcterms:W3CDTF">2020-05-28T11:46:58Z</dcterms:modified>
</cp:coreProperties>
</file>