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<sst xmlns="http://schemas.openxmlformats.org/spreadsheetml/2006/main" count="39" uniqueCount="39">
  <si>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24.06.2020</t>
  </si>
  <si>
    <t>Аналіз виконання плану по доходах</t>
  </si>
  <si>
    <t>На 22.06.2020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</si>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</sst>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26600</v>
      </c>
      <c r="G9" s="11">
        <v>32372.35</v>
      </c>
      <c r="H9" s="11">
        <f>G9-F9</f>
        <v>5772.3499999999985</v>
      </c>
      <c r="I9" s="11">
        <f>IF(F9=0,0,G9/F9*100)</f>
        <v>121.70056390977444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26600</v>
      </c>
      <c r="G10" s="11">
        <v>32372.35</v>
      </c>
      <c r="H10" s="11">
        <f>G10-F10</f>
        <v>5772.3499999999985</v>
      </c>
      <c r="I10" s="11">
        <f>IF(F10=0,0,G10/F10*100)</f>
        <v>121.70056390977444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26600</v>
      </c>
      <c r="G11" s="11">
        <v>32372.35</v>
      </c>
      <c r="H11" s="11">
        <f>G11-F11</f>
        <v>5772.3499999999985</v>
      </c>
      <c r="I11" s="11">
        <f>IF(F11=0,0,G11/F11*100)</f>
        <v>121.70056390977444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13100</v>
      </c>
      <c r="G12" s="11">
        <v>11548.54</v>
      </c>
      <c r="H12" s="11">
        <f>G12-F12</f>
        <v>-1551.4599999999991</v>
      </c>
      <c r="I12" s="11">
        <f>IF(F12=0,0,G12/F12*100)</f>
        <v>88.156793893129787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6100</v>
      </c>
      <c r="G13" s="11">
        <v>1798.42</v>
      </c>
      <c r="H13" s="11">
        <f>G13-F13</f>
        <v>-4301.58</v>
      </c>
      <c r="I13" s="11">
        <f>IF(F13=0,0,G13/F13*100)</f>
        <v>29.482295081967212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7400</v>
      </c>
      <c r="G14" s="11">
        <v>19025.39</v>
      </c>
      <c r="H14" s="11">
        <f>G14-F14</f>
        <v>11625.39</v>
      </c>
      <c r="I14" s="11">
        <f>IF(F14=0,0,G14/F14*100)</f>
        <v>257.09986486486486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8027177.3899999987</v>
      </c>
      <c r="F15" s="11">
        <v>4013588.6949999994</v>
      </c>
      <c r="G15" s="11">
        <v>7096061.8200000003</v>
      </c>
      <c r="H15" s="11">
        <f>G15-F15</f>
        <v>3082473.1250000009</v>
      </c>
      <c r="I15" s="11">
        <f>IF(F15=0,0,G15/F15*100)</f>
        <v>176.80092204864059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10637.34</v>
      </c>
      <c r="H18" s="11">
        <f>G18-F18</f>
        <v>10637.34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10637.34</v>
      </c>
      <c r="H19" s="11">
        <f>G19-F19</f>
        <v>10637.34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10637.34</v>
      </c>
      <c r="H20" s="11">
        <f>G20-F20</f>
        <v>10637.34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8027177.3899999987</v>
      </c>
      <c r="F21" s="11">
        <v>4013588.6949999994</v>
      </c>
      <c r="G21" s="11">
        <v>6991058.7299999995</v>
      </c>
      <c r="H21" s="11">
        <f>G21-F21</f>
        <v>2977470.0350000001</v>
      </c>
      <c r="I21" s="11">
        <f>IF(F21=0,0,G21/F21*100)</f>
        <v>174.18473244927256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735407.32</v>
      </c>
      <c r="G22" s="11">
        <v>434695.98</v>
      </c>
      <c r="H22" s="11">
        <f>G22-F22</f>
        <v>-300711.33999999997</v>
      </c>
      <c r="I22" s="11">
        <f>IF(F22=0,0,G22/F22*100)</f>
        <v>59.109553056937216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708596.5</v>
      </c>
      <c r="G23" s="11">
        <v>417527.01</v>
      </c>
      <c r="H23" s="11">
        <f>G23-F23</f>
        <v>-291069.49</v>
      </c>
      <c r="I23" s="11">
        <f>IF(F23=0,0,G23/F23*100)</f>
        <v>58.923097983125807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23152</v>
      </c>
      <c r="G24" s="11">
        <v>9384.73</v>
      </c>
      <c r="H24" s="11">
        <f>G24-F24</f>
        <v>-13767.27</v>
      </c>
      <c r="I24" s="11">
        <f>IF(F24=0,0,G24/F24*100)</f>
        <v>40.535288527988939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3658.8199999999997</v>
      </c>
      <c r="G25" s="11">
        <v>7784.24</v>
      </c>
      <c r="H25" s="11">
        <f>G25-F25</f>
        <v>4125.42</v>
      </c>
      <c r="I25" s="11">
        <f>IF(F25=0,0,G25/F25*100)</f>
        <v>212.75274542065478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6556362.7499999991</v>
      </c>
      <c r="F26" s="11">
        <v>3278181.3749999995</v>
      </c>
      <c r="G26" s="11">
        <v>6556362.75</v>
      </c>
      <c r="H26" s="11">
        <f>G26-F26</f>
        <v>3278181.3750000005</v>
      </c>
      <c r="I26" s="11">
        <f>IF(F26=0,0,G26/F26*100)</f>
        <v>200.00000000000006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5463207.6999999993</v>
      </c>
      <c r="F27" s="11">
        <v>2731603.8499999996</v>
      </c>
      <c r="G27" s="11">
        <v>5463207.7000000002</v>
      </c>
      <c r="H27" s="11">
        <f>G27-F27</f>
        <v>2731603.8500000006</v>
      </c>
      <c r="I27" s="11">
        <f>IF(F27=0,0,G27/F27*100)</f>
        <v>200.00000000000006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546577.52500000002</v>
      </c>
      <c r="G28" s="11">
        <v>1093155.05</v>
      </c>
      <c r="H28" s="11">
        <f>G28-F28</f>
        <v>546577.52500000002</v>
      </c>
      <c r="I28" s="11">
        <f>IF(F28=0,0,G28/F28*100)</f>
        <v>200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8201677.3899999987</v>
      </c>
      <c r="F33" s="14">
        <v>4040188.6949999994</v>
      </c>
      <c r="G33" s="14">
        <v>7128434.1699999999</v>
      </c>
      <c r="H33" s="14">
        <f>G33-F33</f>
        <v>3088245.4750000006</v>
      </c>
      <c r="I33" s="14">
        <f>IF(F33=0,0,G33/F33*100)</f>
        <v>176.43814950578692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8201677.3899999987</v>
      </c>
      <c r="F34" s="14">
        <v>4040188.6949999994</v>
      </c>
      <c r="G34" s="14">
        <v>7128434.1699999999</v>
      </c>
      <c r="H34" s="14">
        <f>G34-F34</f>
        <v>3088245.4750000006</v>
      </c>
      <c r="I34" s="14">
        <f>IF(F34=0,0,G34/F34*100)</f>
        <v>176.43814950578692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2020-06-24T12:18:28Z</dcterms:created>
  <dcterms:modified xsi:type="dcterms:W3CDTF">2020-06-24T12:21:22Z</dcterms:modified>
</cp:coreProperties>
</file>