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7" i="1" l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<sst xmlns="http://schemas.openxmlformats.org/spreadsheetml/2006/main" count="42" uniqueCount="42">
  <si>
    <t>Станом на 25.05.2020</t>
  </si>
  <si>
    <t>Аналіз виконання плану по доходах</t>
  </si>
  <si>
    <t>На 2019 рік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</si>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</sst>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60400</v>
      </c>
      <c r="E9" s="11">
        <v>60400</v>
      </c>
      <c r="F9" s="11">
        <v>60400</v>
      </c>
      <c r="G9" s="11">
        <v>75545.05</v>
      </c>
      <c r="H9" s="11">
        <f>G9-F9</f>
        <v>15145.050000000003</v>
      </c>
      <c r="I9" s="11">
        <f>IF(F9=0,0,G9/F9*100)</f>
        <v>125.07458609271525</v>
      </c>
    </row>
    <row r="10" spans="1:12" x14ac:dyDescent="0.2">
      <c r="A10" s="10"/>
      <c r="B10" s="10">
        <v>19000000</v>
      </c>
      <c r="C10" s="10" t="s">
        <v>14</v>
      </c>
      <c r="D10" s="11">
        <v>60400</v>
      </c>
      <c r="E10" s="11">
        <v>60400</v>
      </c>
      <c r="F10" s="11">
        <v>60400</v>
      </c>
      <c r="G10" s="11">
        <v>75545.05</v>
      </c>
      <c r="H10" s="11">
        <f>G10-F10</f>
        <v>15145.050000000003</v>
      </c>
      <c r="I10" s="11">
        <f>IF(F10=0,0,G10/F10*100)</f>
        <v>125.07458609271525</v>
      </c>
    </row>
    <row r="11" spans="1:12" x14ac:dyDescent="0.2">
      <c r="A11" s="10"/>
      <c r="B11" s="10">
        <v>19010000</v>
      </c>
      <c r="C11" s="10" t="s">
        <v>15</v>
      </c>
      <c r="D11" s="11">
        <v>60400</v>
      </c>
      <c r="E11" s="11">
        <v>60400</v>
      </c>
      <c r="F11" s="11">
        <v>60400</v>
      </c>
      <c r="G11" s="11">
        <v>75545.05</v>
      </c>
      <c r="H11" s="11">
        <f>G11-F11</f>
        <v>15145.050000000003</v>
      </c>
      <c r="I11" s="11">
        <f>IF(F11=0,0,G11/F11*100)</f>
        <v>125.07458609271525</v>
      </c>
    </row>
    <row r="12" spans="1:12" x14ac:dyDescent="0.2">
      <c r="A12" s="10"/>
      <c r="B12" s="10">
        <v>19010100</v>
      </c>
      <c r="C12" s="10" t="s">
        <v>16</v>
      </c>
      <c r="D12" s="11">
        <v>32500</v>
      </c>
      <c r="E12" s="11">
        <v>32500</v>
      </c>
      <c r="F12" s="11">
        <v>32500</v>
      </c>
      <c r="G12" s="11">
        <v>48308.1</v>
      </c>
      <c r="H12" s="11">
        <f>G12-F12</f>
        <v>15808.099999999999</v>
      </c>
      <c r="I12" s="11">
        <f>IF(F12=0,0,G12/F12*100)</f>
        <v>148.64030769230769</v>
      </c>
    </row>
    <row r="13" spans="1:12" x14ac:dyDescent="0.2">
      <c r="A13" s="10"/>
      <c r="B13" s="10">
        <v>19010200</v>
      </c>
      <c r="C13" s="10" t="s">
        <v>17</v>
      </c>
      <c r="D13" s="11">
        <v>13200</v>
      </c>
      <c r="E13" s="11">
        <v>13200</v>
      </c>
      <c r="F13" s="11">
        <v>13200</v>
      </c>
      <c r="G13" s="11">
        <v>9729.51</v>
      </c>
      <c r="H13" s="11">
        <f>G13-F13</f>
        <v>-3470.49</v>
      </c>
      <c r="I13" s="11">
        <f>IF(F13=0,0,G13/F13*100)</f>
        <v>73.708409090909086</v>
      </c>
    </row>
    <row r="14" spans="1:12" x14ac:dyDescent="0.2">
      <c r="A14" s="10"/>
      <c r="B14" s="10">
        <v>19010300</v>
      </c>
      <c r="C14" s="10" t="s">
        <v>18</v>
      </c>
      <c r="D14" s="11">
        <v>14700</v>
      </c>
      <c r="E14" s="11">
        <v>14700</v>
      </c>
      <c r="F14" s="11">
        <v>14700</v>
      </c>
      <c r="G14" s="11">
        <v>17507.439999999999</v>
      </c>
      <c r="H14" s="11">
        <f>G14-F14</f>
        <v>2807.4399999999987</v>
      </c>
      <c r="I14" s="11">
        <f>IF(F14=0,0,G14/F14*100)</f>
        <v>119.098231292517</v>
      </c>
    </row>
    <row r="15" spans="1:12" x14ac:dyDescent="0.2">
      <c r="A15" s="10"/>
      <c r="B15" s="10">
        <v>20000000</v>
      </c>
      <c r="C15" s="10" t="s">
        <v>19</v>
      </c>
      <c r="D15" s="11">
        <v>1384840</v>
      </c>
      <c r="E15" s="11">
        <v>6086854.1900000004</v>
      </c>
      <c r="F15" s="11">
        <v>6086854.1900000004</v>
      </c>
      <c r="G15" s="11">
        <v>6112454.9900000002</v>
      </c>
      <c r="H15" s="11">
        <f>G15-F15</f>
        <v>25600.799999999814</v>
      </c>
      <c r="I15" s="11">
        <f>IF(F15=0,0,G15/F15*100)</f>
        <v>100.42059164226504</v>
      </c>
    </row>
    <row r="16" spans="1:12" x14ac:dyDescent="0.2">
      <c r="A16" s="10"/>
      <c r="B16" s="10">
        <v>24000000</v>
      </c>
      <c r="C16" s="10" t="s">
        <v>20</v>
      </c>
      <c r="D16" s="11">
        <v>0</v>
      </c>
      <c r="E16" s="11">
        <v>100000</v>
      </c>
      <c r="F16" s="11">
        <v>100000</v>
      </c>
      <c r="G16" s="11">
        <v>125569.76</v>
      </c>
      <c r="H16" s="11">
        <f>G16-F16</f>
        <v>25569.759999999995</v>
      </c>
      <c r="I16" s="11">
        <f>IF(F16=0,0,G16/F16*100)</f>
        <v>125.56976</v>
      </c>
    </row>
    <row r="17" spans="1:9" x14ac:dyDescent="0.2">
      <c r="A17" s="10"/>
      <c r="B17" s="10">
        <v>24060000</v>
      </c>
      <c r="C17" s="10" t="s">
        <v>21</v>
      </c>
      <c r="D17" s="11">
        <v>0</v>
      </c>
      <c r="E17" s="11">
        <v>0</v>
      </c>
      <c r="F17" s="11">
        <v>0</v>
      </c>
      <c r="G17" s="11">
        <v>16776.759999999998</v>
      </c>
      <c r="H17" s="11">
        <f>G17-F17</f>
        <v>16776.759999999998</v>
      </c>
      <c r="I17" s="11">
        <f>IF(F17=0,0,G17/F17*100)</f>
        <v>0</v>
      </c>
    </row>
    <row r="18" spans="1:9" x14ac:dyDescent="0.2">
      <c r="A18" s="10"/>
      <c r="B18" s="10">
        <v>24062100</v>
      </c>
      <c r="C18" s="10" t="s">
        <v>22</v>
      </c>
      <c r="D18" s="11">
        <v>0</v>
      </c>
      <c r="E18" s="11">
        <v>0</v>
      </c>
      <c r="F18" s="11">
        <v>0</v>
      </c>
      <c r="G18" s="11">
        <v>16776.759999999998</v>
      </c>
      <c r="H18" s="11">
        <f>G18-F18</f>
        <v>16776.759999999998</v>
      </c>
      <c r="I18" s="11">
        <f>IF(F18=0,0,G18/F18*100)</f>
        <v>0</v>
      </c>
    </row>
    <row r="19" spans="1:9" x14ac:dyDescent="0.2">
      <c r="A19" s="10"/>
      <c r="B19" s="10">
        <v>24170000</v>
      </c>
      <c r="C19" s="10" t="s">
        <v>23</v>
      </c>
      <c r="D19" s="11">
        <v>0</v>
      </c>
      <c r="E19" s="11">
        <v>100000</v>
      </c>
      <c r="F19" s="11">
        <v>100000</v>
      </c>
      <c r="G19" s="11">
        <v>108793</v>
      </c>
      <c r="H19" s="11">
        <f>G19-F19</f>
        <v>8793</v>
      </c>
      <c r="I19" s="11">
        <f>IF(F19=0,0,G19/F19*100)</f>
        <v>108.79300000000001</v>
      </c>
    </row>
    <row r="20" spans="1:9" x14ac:dyDescent="0.2">
      <c r="A20" s="10"/>
      <c r="B20" s="10">
        <v>25000000</v>
      </c>
      <c r="C20" s="10" t="s">
        <v>24</v>
      </c>
      <c r="D20" s="11">
        <v>1384840</v>
      </c>
      <c r="E20" s="11">
        <v>5986854.1900000004</v>
      </c>
      <c r="F20" s="11">
        <v>5986854.1900000004</v>
      </c>
      <c r="G20" s="11">
        <v>5986885.2299999995</v>
      </c>
      <c r="H20" s="11">
        <f>G20-F20</f>
        <v>31.03999999910593</v>
      </c>
      <c r="I20" s="11">
        <f>IF(F20=0,0,G20/F20*100)</f>
        <v>100.00051846928311</v>
      </c>
    </row>
    <row r="21" spans="1:9" x14ac:dyDescent="0.2">
      <c r="A21" s="10"/>
      <c r="B21" s="10">
        <v>25010000</v>
      </c>
      <c r="C21" s="10" t="s">
        <v>25</v>
      </c>
      <c r="D21" s="11">
        <v>1384840</v>
      </c>
      <c r="E21" s="11">
        <v>1478319.39</v>
      </c>
      <c r="F21" s="11">
        <v>1478319.39</v>
      </c>
      <c r="G21" s="11">
        <v>1478350.43</v>
      </c>
      <c r="H21" s="11">
        <f>G21-F21</f>
        <v>31.040000000037253</v>
      </c>
      <c r="I21" s="11">
        <f>IF(F21=0,0,G21/F21*100)</f>
        <v>100.00209968158504</v>
      </c>
    </row>
    <row r="22" spans="1:9" x14ac:dyDescent="0.2">
      <c r="A22" s="10"/>
      <c r="B22" s="10">
        <v>25010100</v>
      </c>
      <c r="C22" s="10" t="s">
        <v>26</v>
      </c>
      <c r="D22" s="11">
        <v>1354900</v>
      </c>
      <c r="E22" s="11">
        <v>1344511.24</v>
      </c>
      <c r="F22" s="11">
        <v>1344511.24</v>
      </c>
      <c r="G22" s="11">
        <v>1344541.24</v>
      </c>
      <c r="H22" s="11">
        <f>G22-F22</f>
        <v>30</v>
      </c>
      <c r="I22" s="11">
        <f>IF(F22=0,0,G22/F22*100)</f>
        <v>100.00223129410209</v>
      </c>
    </row>
    <row r="23" spans="1:9" x14ac:dyDescent="0.2">
      <c r="A23" s="10"/>
      <c r="B23" s="10">
        <v>25010300</v>
      </c>
      <c r="C23" s="10" t="s">
        <v>27</v>
      </c>
      <c r="D23" s="11">
        <v>29940</v>
      </c>
      <c r="E23" s="11">
        <v>36581.43</v>
      </c>
      <c r="F23" s="11">
        <v>36581.43</v>
      </c>
      <c r="G23" s="11">
        <v>36582.47</v>
      </c>
      <c r="H23" s="11">
        <f>G23-F23</f>
        <v>1.0400000000008731</v>
      </c>
      <c r="I23" s="11">
        <f>IF(F23=0,0,G23/F23*100)</f>
        <v>100.00284297251365</v>
      </c>
    </row>
    <row r="24" spans="1:9" x14ac:dyDescent="0.2">
      <c r="A24" s="10"/>
      <c r="B24" s="10">
        <v>25010400</v>
      </c>
      <c r="C24" s="10" t="s">
        <v>28</v>
      </c>
      <c r="D24" s="11">
        <v>0</v>
      </c>
      <c r="E24" s="11">
        <v>97226.719999999987</v>
      </c>
      <c r="F24" s="11">
        <v>97226.719999999987</v>
      </c>
      <c r="G24" s="11">
        <v>97226.72</v>
      </c>
      <c r="H24" s="11">
        <f>G24-F24</f>
        <v>0</v>
      </c>
      <c r="I24" s="11">
        <f>IF(F24=0,0,G24/F24*100)</f>
        <v>100.00000000000003</v>
      </c>
    </row>
    <row r="25" spans="1:9" x14ac:dyDescent="0.2">
      <c r="A25" s="10"/>
      <c r="B25" s="10">
        <v>25020000</v>
      </c>
      <c r="C25" s="10" t="s">
        <v>29</v>
      </c>
      <c r="D25" s="11">
        <v>0</v>
      </c>
      <c r="E25" s="11">
        <v>4508534.8000000007</v>
      </c>
      <c r="F25" s="11">
        <v>4508534.8000000007</v>
      </c>
      <c r="G25" s="11">
        <v>4508534.8</v>
      </c>
      <c r="H25" s="11">
        <f>G25-F25</f>
        <v>0</v>
      </c>
      <c r="I25" s="11">
        <f>IF(F25=0,0,G25/F25*100)</f>
        <v>99.999999999999972</v>
      </c>
    </row>
    <row r="26" spans="1:9" x14ac:dyDescent="0.2">
      <c r="A26" s="10"/>
      <c r="B26" s="10">
        <v>25020100</v>
      </c>
      <c r="C26" s="10" t="s">
        <v>30</v>
      </c>
      <c r="D26" s="11">
        <v>0</v>
      </c>
      <c r="E26" s="11">
        <v>4402068.2100000009</v>
      </c>
      <c r="F26" s="11">
        <v>4402068.2100000009</v>
      </c>
      <c r="G26" s="11">
        <v>4402068.21</v>
      </c>
      <c r="H26" s="11">
        <f>G26-F26</f>
        <v>0</v>
      </c>
      <c r="I26" s="11">
        <f>IF(F26=0,0,G26/F26*100)</f>
        <v>99.999999999999972</v>
      </c>
    </row>
    <row r="27" spans="1:9" x14ac:dyDescent="0.2">
      <c r="A27" s="10"/>
      <c r="B27" s="10">
        <v>25020200</v>
      </c>
      <c r="C27" s="10" t="s">
        <v>31</v>
      </c>
      <c r="D27" s="11">
        <v>0</v>
      </c>
      <c r="E27" s="11">
        <v>106466.58999999998</v>
      </c>
      <c r="F27" s="11">
        <v>106466.58999999998</v>
      </c>
      <c r="G27" s="11">
        <v>106466.59</v>
      </c>
      <c r="H27" s="11">
        <f>G27-F27</f>
        <v>0</v>
      </c>
      <c r="I27" s="11">
        <f>IF(F27=0,0,G27/F27*100)</f>
        <v>100.00000000000003</v>
      </c>
    </row>
    <row r="28" spans="1:9" x14ac:dyDescent="0.2">
      <c r="A28" s="10"/>
      <c r="B28" s="10">
        <v>30000000</v>
      </c>
      <c r="C28" s="10" t="s">
        <v>32</v>
      </c>
      <c r="D28" s="11">
        <v>100000</v>
      </c>
      <c r="E28" s="11">
        <v>0</v>
      </c>
      <c r="F28" s="11">
        <v>0</v>
      </c>
      <c r="G28" s="11">
        <v>0</v>
      </c>
      <c r="H28" s="11">
        <f>G28-F28</f>
        <v>0</v>
      </c>
      <c r="I28" s="11">
        <f>IF(F28=0,0,G28/F28*100)</f>
        <v>0</v>
      </c>
    </row>
    <row r="29" spans="1:9" x14ac:dyDescent="0.2">
      <c r="A29" s="10"/>
      <c r="B29" s="10">
        <v>33000000</v>
      </c>
      <c r="C29" s="10" t="s">
        <v>33</v>
      </c>
      <c r="D29" s="11">
        <v>100000</v>
      </c>
      <c r="E29" s="11">
        <v>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33010000</v>
      </c>
      <c r="C30" s="10" t="s">
        <v>34</v>
      </c>
      <c r="D30" s="11">
        <v>100000</v>
      </c>
      <c r="E30" s="11">
        <v>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33010100</v>
      </c>
      <c r="C31" s="10" t="s">
        <v>35</v>
      </c>
      <c r="D31" s="11">
        <v>100000</v>
      </c>
      <c r="E31" s="11">
        <v>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40000000</v>
      </c>
      <c r="C32" s="10" t="s">
        <v>36</v>
      </c>
      <c r="D32" s="11">
        <v>0</v>
      </c>
      <c r="E32" s="11">
        <v>272200</v>
      </c>
      <c r="F32" s="11">
        <v>272200</v>
      </c>
      <c r="G32" s="11">
        <v>272200</v>
      </c>
      <c r="H32" s="11">
        <f>G32-F32</f>
        <v>0</v>
      </c>
      <c r="I32" s="11">
        <f>IF(F32=0,0,G32/F32*100)</f>
        <v>100</v>
      </c>
    </row>
    <row r="33" spans="1:9" x14ac:dyDescent="0.2">
      <c r="A33" s="10"/>
      <c r="B33" s="10">
        <v>41000000</v>
      </c>
      <c r="C33" s="10" t="s">
        <v>37</v>
      </c>
      <c r="D33" s="11">
        <v>0</v>
      </c>
      <c r="E33" s="11">
        <v>272200</v>
      </c>
      <c r="F33" s="11">
        <v>272200</v>
      </c>
      <c r="G33" s="11">
        <v>272200</v>
      </c>
      <c r="H33" s="11">
        <f>G33-F33</f>
        <v>0</v>
      </c>
      <c r="I33" s="11">
        <f>IF(F33=0,0,G33/F33*100)</f>
        <v>100</v>
      </c>
    </row>
    <row r="34" spans="1:9" x14ac:dyDescent="0.2">
      <c r="A34" s="10"/>
      <c r="B34" s="10">
        <v>41050000</v>
      </c>
      <c r="C34" s="10" t="s">
        <v>38</v>
      </c>
      <c r="D34" s="11">
        <v>0</v>
      </c>
      <c r="E34" s="11">
        <v>272200</v>
      </c>
      <c r="F34" s="11">
        <v>272200</v>
      </c>
      <c r="G34" s="11">
        <v>272200</v>
      </c>
      <c r="H34" s="11">
        <f>G34-F34</f>
        <v>0</v>
      </c>
      <c r="I34" s="11">
        <f>IF(F34=0,0,G34/F34*100)</f>
        <v>100</v>
      </c>
    </row>
    <row r="35" spans="1:9" x14ac:dyDescent="0.2">
      <c r="A35" s="10"/>
      <c r="B35" s="10">
        <v>41053900</v>
      </c>
      <c r="C35" s="10" t="s">
        <v>39</v>
      </c>
      <c r="D35" s="11">
        <v>0</v>
      </c>
      <c r="E35" s="11">
        <v>272200</v>
      </c>
      <c r="F35" s="11">
        <v>272200</v>
      </c>
      <c r="G35" s="11">
        <v>272200</v>
      </c>
      <c r="H35" s="11">
        <f>G35-F35</f>
        <v>0</v>
      </c>
      <c r="I35" s="11">
        <f>IF(F35=0,0,G35/F35*100)</f>
        <v>100</v>
      </c>
    </row>
    <row r="36" spans="1:9" x14ac:dyDescent="0.2">
      <c r="A36" s="12" t="s">
        <v>40</v>
      </c>
      <c r="B36" s="13"/>
      <c r="C36" s="13"/>
      <c r="D36" s="14">
        <v>1545240</v>
      </c>
      <c r="E36" s="14">
        <v>6147254.1900000004</v>
      </c>
      <c r="F36" s="14">
        <v>6147254.1900000004</v>
      </c>
      <c r="G36" s="14">
        <v>6188000.04</v>
      </c>
      <c r="H36" s="14">
        <f>G36-F36</f>
        <v>40745.849999999627</v>
      </c>
      <c r="I36" s="14">
        <f>IF(F36=0,0,G36/F36*100)</f>
        <v>100.6628300821899</v>
      </c>
    </row>
    <row r="37" spans="1:9" x14ac:dyDescent="0.2">
      <c r="A37" s="12" t="s">
        <v>41</v>
      </c>
      <c r="B37" s="13"/>
      <c r="C37" s="13"/>
      <c r="D37" s="14">
        <v>1545240</v>
      </c>
      <c r="E37" s="14">
        <v>6419454.1900000004</v>
      </c>
      <c r="F37" s="14">
        <v>6419454.1900000004</v>
      </c>
      <c r="G37" s="14">
        <v>6460200.04</v>
      </c>
      <c r="H37" s="14">
        <f>G37-F37</f>
        <v>40745.849999999627</v>
      </c>
      <c r="I37" s="14">
        <f>IF(F37=0,0,G37/F37*100)</f>
        <v>100.63472452320748</v>
      </c>
    </row>
  </sheetData>
  <mergeCells count="8">
    <mergeCell ref="A36:C36"/>
    <mergeCell ref="A37:C37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2020-05-25T11:45:19Z</dcterms:created>
  <dcterms:modified xsi:type="dcterms:W3CDTF">2020-05-25T11:48:00Z</dcterms:modified>
</cp:coreProperties>
</file>