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480" windowHeight="10050" activeTab="1"/>
  </bookViews>
  <sheets>
    <sheet name="Дод 1" sheetId="1" r:id="rId1"/>
    <sheet name="Дод 2" sheetId="2" r:id="rId2"/>
  </sheets>
  <calcPr calcId="144525"/>
</workbook>
</file>

<file path=xl/calcChain.xml><?xml version="1.0" encoding="utf-8"?>
<calcChain xmlns="http://schemas.openxmlformats.org/spreadsheetml/2006/main">
  <c r="F111" i="1" l="1"/>
  <c r="E111" i="1"/>
  <c r="D111" i="1"/>
  <c r="C111" i="1"/>
  <c r="F110" i="1"/>
  <c r="E110" i="1"/>
  <c r="D110" i="1"/>
  <c r="C110" i="1"/>
  <c r="G110" i="1" l="1"/>
  <c r="G111" i="1"/>
  <c r="F101" i="2"/>
  <c r="E101" i="2"/>
  <c r="G101" i="2" s="1"/>
  <c r="D101" i="2"/>
  <c r="C101" i="2"/>
  <c r="C105" i="2"/>
  <c r="G21" i="2" l="1"/>
  <c r="G19" i="2"/>
  <c r="G13" i="2"/>
  <c r="G18" i="2"/>
  <c r="F111" i="2" l="1"/>
  <c r="E111" i="2"/>
  <c r="G111" i="2" s="1"/>
  <c r="D111" i="2"/>
  <c r="C111" i="2"/>
  <c r="G114" i="2"/>
  <c r="G112" i="2"/>
  <c r="G110" i="2"/>
  <c r="F105" i="2"/>
  <c r="E105" i="2"/>
  <c r="D105" i="2"/>
  <c r="F94" i="2"/>
  <c r="E94" i="2"/>
  <c r="D94" i="2"/>
  <c r="C94" i="2"/>
  <c r="G115" i="2"/>
  <c r="G92" i="2"/>
  <c r="G91" i="2"/>
  <c r="F82" i="2"/>
  <c r="E82" i="2"/>
  <c r="D82" i="2"/>
  <c r="C82" i="2"/>
  <c r="F76" i="2"/>
  <c r="E76" i="2"/>
  <c r="D76" i="2"/>
  <c r="C76" i="2"/>
  <c r="F66" i="2"/>
  <c r="E66" i="2"/>
  <c r="D66" i="2"/>
  <c r="C66" i="2"/>
  <c r="G64" i="2"/>
  <c r="F52" i="2"/>
  <c r="E52" i="2"/>
  <c r="D52" i="2"/>
  <c r="C52" i="2"/>
  <c r="F37" i="2"/>
  <c r="E37" i="2"/>
  <c r="D37" i="2"/>
  <c r="C37" i="2"/>
  <c r="F8" i="2"/>
  <c r="E8" i="2"/>
  <c r="D8" i="2"/>
  <c r="C8" i="2"/>
  <c r="G105" i="2" l="1"/>
  <c r="E116" i="2"/>
  <c r="C116" i="2"/>
  <c r="D116" i="2"/>
  <c r="F116" i="2"/>
  <c r="G94" i="2"/>
  <c r="C79" i="2"/>
  <c r="D79" i="2"/>
  <c r="E79" i="2"/>
  <c r="G52" i="2"/>
  <c r="G82" i="2"/>
  <c r="G8" i="2"/>
  <c r="F79" i="2"/>
  <c r="G78" i="2"/>
  <c r="G76" i="2"/>
  <c r="G75" i="2"/>
  <c r="G66" i="2"/>
  <c r="G51" i="2"/>
  <c r="G37" i="2"/>
  <c r="G32" i="2"/>
  <c r="G31" i="2"/>
  <c r="G29" i="2"/>
  <c r="G17" i="2"/>
  <c r="G16" i="2"/>
  <c r="G12" i="2"/>
  <c r="G11" i="2"/>
  <c r="G116" i="2" l="1"/>
  <c r="E117" i="2"/>
  <c r="D117" i="2"/>
  <c r="C117" i="2"/>
  <c r="G79" i="2"/>
  <c r="F117" i="2"/>
  <c r="G117" i="2" l="1"/>
</calcChain>
</file>

<file path=xl/sharedStrings.xml><?xml version="1.0" encoding="utf-8"?>
<sst xmlns="http://schemas.openxmlformats.org/spreadsheetml/2006/main" count="357" uniqueCount="249">
  <si>
    <t>грн.</t>
  </si>
  <si>
    <t>ККД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</si>
  <si>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</si>
  <si>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</si>
  <si>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</si>
  <si>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</si>
  <si>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</si>
  <si>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</si>
  <si>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</si>
  <si>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</si>
  <si>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</si>
  <si>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</si>
  <si>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</si>
  <si>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</si>
  <si>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</si>
  <si>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</si>
  <si>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</si>
  <si>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</si>
  <si>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</si>
  <si>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</si>
  <si>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</si>
  <si>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</si>
  <si>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</si>
  <si>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</si>
  <si>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</si>
  <si>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</si>
  <si>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</si>
  <si>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</si>
  <si>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</si>
  <si>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</si>
  <si>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</si>
  <si>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</si>
  <si>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</si>
  <si>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</si>
  <si>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</si>
  <si>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</si>
  <si>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</si>
  <si>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</si>
  <si>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</si>
  <si>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</si>
  <si>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</si>
  <si>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</si>
  <si>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</si>
  <si>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</si>
  <si>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</si>
  <si>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</si>
  <si>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</si>
  <si>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</si>
  <si>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</si>
  <si>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</si>
  <si>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</si>
  <si>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</si>
  <si>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</si>
  <si>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</si>
  <si>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</si>
  <si>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</si>
  <si>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</si>
  <si>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</si>
  <si>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</si>
  <si>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</si>
  <si>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</si>
  <si>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</si>
  <si>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</si>
  <si>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</si>
  <si>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</si>
  <si>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</si>
  <si>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</si>
  <si>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</si>
  <si>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</si>
  <si>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</si>
  <si>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</si>
  <si>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>Додаток 1</t>
  </si>
  <si>
    <t xml:space="preserve">Код бюджету 11503000000                                                                                                                                                                                          </t>
  </si>
  <si>
    <t>Доходи загального фонду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</si>
  <si>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</si>
  <si>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</si>
  <si>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</si>
  <si>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</si>
  <si>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</si>
  <si>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</si>
  <si>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</si>
  <si>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</si>
  <si>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</si>
  <si>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</si>
  <si>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</si>
  <si>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</si>
  <si>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</si>
  <si>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</si>
  <si>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</si>
  <si>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</si>
  <si>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 спеціального фонду</t>
  </si>
  <si>
    <t xml:space="preserve">Разом доходів ( без урахування трансфертів) </t>
  </si>
  <si>
    <t>Разом доходів</t>
  </si>
  <si>
    <t>Додаток 2</t>
  </si>
  <si>
    <t>Код бюджету 11503000000</t>
  </si>
  <si>
    <t>(гривень)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</si>
  <si>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</si>
  <si>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</si>
  <si>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</si>
  <si>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</si>
  <si>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</si>
  <si>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</si>
  <si>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 xml:space="preserve">% виконання на вказаний період </t>
  </si>
  <si>
    <t>Загальний фонд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</si>
  <si>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</si>
  <si>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</si>
  <si>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</si>
  <si>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</si>
  <si>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2144</t>
  </si>
  <si>
    <t>Централізовані заходи з лікування хворих на цукровий та нецукровий діабет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</si>
  <si>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</si>
  <si>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</si>
  <si>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</si>
  <si>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</si>
  <si>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</si>
  <si>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</si>
  <si>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</si>
  <si>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</si>
  <si>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</si>
  <si>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</si>
  <si>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</si>
  <si>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</si>
  <si>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</si>
  <si>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</si>
  <si>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</si>
  <si>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</si>
  <si>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</si>
  <si>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</si>
  <si>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</si>
  <si>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</si>
  <si>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</si>
  <si>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</si>
  <si>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</si>
  <si>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</si>
  <si>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</si>
  <si>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</si>
  <si>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</si>
  <si>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</si>
  <si>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</si>
  <si>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</si>
  <si>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</si>
  <si>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</si>
  <si>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</si>
  <si>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</si>
  <si>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</si>
  <si>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</si>
  <si>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</si>
  <si>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</si>
  <si>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</si>
  <si>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</si>
  <si>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</si>
  <si>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</si>
  <si>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</si>
  <si>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</si>
  <si>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8420</t>
  </si>
  <si>
    <t>Інші заходи у сфері засобів масової інформації</t>
  </si>
  <si>
    <t>06</t>
  </si>
  <si>
    <t>Відділ освіти виконавчого комітету Новоукраїнської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</si>
  <si>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</si>
  <si>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</si>
  <si>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</si>
  <si>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</si>
  <si>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</si>
  <si>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</si>
  <si>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</si>
  <si>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</si>
  <si>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</si>
  <si>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</si>
  <si>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</si>
  <si>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</si>
  <si>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</si>
  <si>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</si>
  <si>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</si>
  <si>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</si>
  <si>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</si>
  <si>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</si>
  <si>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</si>
  <si>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</si>
  <si>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</si>
  <si>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10</t>
  </si>
  <si>
    <t>Відділ культури і туризму виконавчого комітету Новоукраїнської міської ради</t>
  </si>
  <si>
    <t>1080</t>
  </si>
  <si>
    <t>Надання спеціальної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</si>
  <si>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</si>
  <si>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</si>
  <si>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</si>
  <si>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</si>
  <si>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</si>
  <si>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</si>
  <si>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</si>
  <si>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</si>
  <si>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</si>
  <si>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</si>
  <si>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</si>
  <si>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</si>
  <si>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</si>
  <si>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</si>
  <si>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37</t>
  </si>
  <si>
    <t>8710</t>
  </si>
  <si>
    <t>Резервний фонд місцевого бюджету</t>
  </si>
  <si>
    <t>Усього видатки загального фонду</t>
  </si>
  <si>
    <t>Спеціальний фонд</t>
  </si>
  <si>
    <t>7330</t>
  </si>
  <si>
    <t>Будівництво-1 інших об`єктів комунальної власності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</si>
  <si>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</si>
  <si>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</si>
  <si>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</si>
  <si>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</si>
  <si>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</si>
  <si>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</si>
  <si>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Усього видатки спеціального фонду</t>
  </si>
  <si>
    <t>Разом видатки загального та спеціального фонду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</si>
  <si>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</si>
  <si>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</si>
  <si>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</si>
  <si>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</si>
  <si>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Виконавчий комітет Новоукраїнської міської ради</t>
  </si>
  <si>
    <t>01</t>
  </si>
  <si>
    <t>08</t>
  </si>
  <si>
    <t>2010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</si>
  <si>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</si>
  <si>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</si>
  <si>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</si>
  <si>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</si>
  <si>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</si>
  <si>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</si>
  <si>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</si>
  <si>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</si>
  <si>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соціального захисту та охорони здоров'я  Новоукраїнської міської ради</t>
  </si>
  <si>
    <t xml:space="preserve">Фінансове управління  Новоукраїнської міської ради 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</si>
  <si>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</si>
  <si>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</si>
  <si>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</si>
  <si>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</si>
  <si>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1061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</si>
  <si>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</si>
  <si>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</si>
  <si>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Доходи бюджету  Новоукраїнської  міської  територіальної громади за січень - травень  2021 року</t>
  </si>
  <si>
    <t>Всього без урахування трансферт</t>
  </si>
  <si>
    <t>Всього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</si>
  <si>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</si>
  <si>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</si>
  <si>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Інші заходи, пов`язані з економічною діяльністю</t>
  </si>
  <si>
    <t>7693</t>
  </si>
  <si>
    <t>від 14 липня 2021 року № 358</t>
  </si>
  <si>
    <t xml:space="preserve">до рішення Новоукраїнської міської ради   </t>
  </si>
  <si>
    <t>Секретар міської ради</t>
  </si>
  <si>
    <t>Л. Вишневецька</t>
  </si>
  <si>
    <t>Видатки бюджету  Новоукраїнської  міської територіальної громади за січень-травень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</si>
</sst>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quotePrefix="1" applyFont="1" applyFill="1" applyBorder="1" applyAlignment="1">
      <alignment vertical="center" wrapText="1"/>
    </xf>
    <xf numFmtId="0" fontId="5" fillId="0" borderId="7" xfId="0" applyFont="1" applyBorder="1"/>
    <xf numFmtId="0" fontId="5" fillId="0" borderId="8" xfId="0" applyFont="1" applyFill="1" applyBorder="1" applyAlignment="1">
      <alignment vertical="center" wrapText="1"/>
    </xf>
    <xf numFmtId="2" fontId="5" fillId="0" borderId="8" xfId="0" applyNumberFormat="1" applyFont="1" applyBorder="1"/>
    <xf numFmtId="164" fontId="5" fillId="0" borderId="9" xfId="0" applyNumberFormat="1" applyFont="1" applyFill="1" applyBorder="1" applyAlignment="1">
      <alignment vertical="center" wrapText="1"/>
    </xf>
    <xf numFmtId="0" fontId="6" fillId="0" borderId="0" xfId="0" applyFont="1"/>
    <xf numFmtId="0" fontId="0" fillId="0" borderId="0" xfId="0" applyFill="1" applyProtection="1">
      <protection locked="0"/>
    </xf>
    <xf numFmtId="4" fontId="0" fillId="0" borderId="0" xfId="0" applyNumberFormat="1" applyFill="1" applyAlignment="1" applyProtection="1">
      <alignment wrapText="1"/>
      <protection locked="0"/>
    </xf>
    <xf numFmtId="4" fontId="0" fillId="0" borderId="0" xfId="0" applyNumberFormat="1" applyFill="1" applyProtection="1">
      <protection locked="0"/>
    </xf>
    <xf numFmtId="4" fontId="6" fillId="0" borderId="0" xfId="0" applyNumberFormat="1" applyFont="1" applyFill="1" applyProtection="1"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Fill="1" applyBorder="1" applyAlignment="1" applyProtection="1">
      <alignment vertical="center"/>
      <protection locked="0"/>
    </xf>
    <xf numFmtId="4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4" fontId="5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Protection="1">
      <protection locked="0"/>
    </xf>
    <xf numFmtId="0" fontId="6" fillId="0" borderId="5" xfId="0" quotePrefix="1" applyFont="1" applyFill="1" applyBorder="1" applyAlignment="1">
      <alignment horizontal="left" vertical="top" wrapText="1"/>
    </xf>
    <xf numFmtId="0" fontId="6" fillId="0" borderId="5" xfId="0" quotePrefix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0" fontId="6" fillId="0" borderId="13" xfId="0" quotePrefix="1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vertical="center" wrapText="1"/>
    </xf>
    <xf numFmtId="0" fontId="6" fillId="0" borderId="19" xfId="0" quotePrefix="1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vertical="center" wrapText="1"/>
    </xf>
    <xf numFmtId="0" fontId="5" fillId="0" borderId="16" xfId="0" quotePrefix="1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5" fillId="2" borderId="18" xfId="0" applyNumberFormat="1" applyFont="1" applyFill="1" applyBorder="1" applyAlignment="1">
      <alignment vertical="center" wrapText="1"/>
    </xf>
    <xf numFmtId="0" fontId="6" fillId="0" borderId="16" xfId="0" quotePrefix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8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22" xfId="0" quotePrefix="1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4" xfId="0" applyNumberFormat="1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/>
      <protection locked="0"/>
    </xf>
    <xf numFmtId="4" fontId="5" fillId="0" borderId="8" xfId="0" applyNumberFormat="1" applyFont="1" applyFill="1" applyBorder="1" applyAlignment="1" applyProtection="1">
      <alignment wrapText="1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4" fontId="6" fillId="0" borderId="20" xfId="0" applyNumberFormat="1" applyFont="1" applyFill="1" applyBorder="1" applyAlignment="1" applyProtection="1">
      <alignment vertical="center" wrapText="1"/>
      <protection locked="0"/>
    </xf>
    <xf numFmtId="4" fontId="6" fillId="0" borderId="20" xfId="0" applyNumberFormat="1" applyFont="1" applyFill="1" applyBorder="1" applyAlignment="1" applyProtection="1">
      <alignment vertical="center"/>
      <protection locked="0"/>
    </xf>
    <xf numFmtId="4" fontId="5" fillId="0" borderId="8" xfId="0" applyNumberFormat="1" applyFont="1" applyFill="1" applyBorder="1" applyAlignment="1" applyProtection="1">
      <alignment vertical="center"/>
      <protection locked="0"/>
    </xf>
    <xf numFmtId="4" fontId="5" fillId="0" borderId="9" xfId="0" applyNumberFormat="1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Protection="1">
      <protection locked="0"/>
    </xf>
    <xf numFmtId="4" fontId="5" fillId="0" borderId="3" xfId="0" applyNumberFormat="1" applyFont="1" applyFill="1" applyBorder="1" applyAlignment="1" applyProtection="1">
      <alignment wrapText="1"/>
      <protection locked="0"/>
    </xf>
    <xf numFmtId="4" fontId="5" fillId="0" borderId="3" xfId="0" applyNumberFormat="1" applyFont="1" applyFill="1" applyBorder="1" applyProtection="1">
      <protection locked="0"/>
    </xf>
    <xf numFmtId="0" fontId="5" fillId="2" borderId="16" xfId="0" quotePrefix="1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0" borderId="24" xfId="0" applyFont="1" applyFill="1" applyBorder="1" applyAlignment="1" applyProtection="1">
      <alignment vertical="center"/>
      <protection locked="0"/>
    </xf>
    <xf numFmtId="4" fontId="5" fillId="0" borderId="25" xfId="0" applyNumberFormat="1" applyFont="1" applyFill="1" applyBorder="1" applyAlignment="1" applyProtection="1">
      <alignment vertical="center"/>
      <protection locked="0"/>
    </xf>
    <xf numFmtId="4" fontId="5" fillId="0" borderId="26" xfId="0" applyNumberFormat="1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4" fontId="6" fillId="0" borderId="14" xfId="0" applyNumberFormat="1" applyFont="1" applyFill="1" applyBorder="1" applyAlignment="1" applyProtection="1">
      <alignment horizontal="center" vertical="center"/>
      <protection locked="0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4" fontId="6" fillId="0" borderId="6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6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quotePrefix="1" applyFont="1" applyFill="1" applyBorder="1" applyAlignment="1">
      <alignment horizontal="center" vertical="center" wrapText="1"/>
    </xf>
    <xf numFmtId="0" fontId="5" fillId="0" borderId="29" xfId="0" quotePrefix="1" applyFont="1" applyFill="1" applyBorder="1" applyAlignment="1">
      <alignment horizontal="center" vertical="center" wrapText="1"/>
    </xf>
    <xf numFmtId="0" fontId="5" fillId="0" borderId="30" xfId="0" quotePrefix="1" applyFont="1" applyFill="1" applyBorder="1" applyAlignment="1">
      <alignment horizontal="center" vertical="center" wrapText="1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" fontId="1" fillId="0" borderId="0" xfId="0" applyNumberFormat="1" applyFont="1" applyFill="1" applyProtection="1"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topLeftCell="A109" workbookViewId="0">
      <selection activeCell="C123" sqref="C123"/>
    </sheetView>
  </sheetViews>
  <sheetFormatPr defaultColWidth="8.85546875" defaultRowHeight="12.75" x14ac:dyDescent="0.2"/>
  <cols>
    <col min="1" max="1" width="9.28515625" style="16" customWidth="1"/>
    <col min="2" max="2" width="54.42578125" style="17" customWidth="1"/>
    <col min="3" max="3" width="14.85546875" style="18" customWidth="1"/>
    <col min="4" max="4" width="14" style="18" customWidth="1"/>
    <col min="5" max="5" width="13.42578125" style="18" customWidth="1"/>
    <col min="6" max="6" width="12.7109375" style="18" customWidth="1"/>
    <col min="7" max="7" width="8.28515625" style="18" customWidth="1"/>
    <col min="8" max="16384" width="8.85546875" style="16"/>
  </cols>
  <sheetData>
    <row r="1" spans="1:7" x14ac:dyDescent="0.2">
      <c r="A1" s="16" t="s">
        <v>70</v>
      </c>
      <c r="D1" s="19"/>
      <c r="E1" s="19" t="s">
        <v>71</v>
      </c>
      <c r="F1" s="19"/>
    </row>
    <row r="2" spans="1:7" x14ac:dyDescent="0.2">
      <c r="D2" s="19" t="s">
        <v>245</v>
      </c>
      <c r="E2" s="19"/>
      <c r="F2" s="19"/>
    </row>
    <row r="3" spans="1:7" x14ac:dyDescent="0.2">
      <c r="D3" s="19" t="s">
        <v>244</v>
      </c>
      <c r="E3" s="19"/>
      <c r="F3" s="19"/>
    </row>
    <row r="4" spans="1:7" ht="15.75" x14ac:dyDescent="0.25">
      <c r="A4" s="109" t="s">
        <v>237</v>
      </c>
      <c r="B4" s="109"/>
      <c r="C4" s="109"/>
      <c r="D4" s="109"/>
      <c r="E4" s="109"/>
    </row>
    <row r="5" spans="1:7" x14ac:dyDescent="0.2">
      <c r="A5" s="110" t="s">
        <v>72</v>
      </c>
      <c r="B5" s="110"/>
      <c r="C5" s="110"/>
      <c r="D5" s="110"/>
      <c r="E5" s="110"/>
    </row>
    <row r="6" spans="1:7" ht="13.5" thickBot="1" x14ac:dyDescent="0.25">
      <c r="G6" s="18" t="s">
        <v>0</v>
      </c>
    </row>
    <row r="7" spans="1:7" ht="28.5" customHeight="1" x14ac:dyDescent="0.2">
      <c r="A7" s="20" t="s">
        <v>1</v>
      </c>
      <c r="B7" s="21" t="s">
        <v>73</v>
      </c>
      <c r="C7" s="22" t="s">
        <v>2</v>
      </c>
      <c r="D7" s="22" t="s">
        <v>3</v>
      </c>
      <c r="E7" s="23" t="s">
        <v>4</v>
      </c>
      <c r="F7" s="23" t="s">
        <v>5</v>
      </c>
      <c r="G7" s="24" t="s">
        <v>6</v>
      </c>
    </row>
    <row r="8" spans="1:7" ht="28.5" customHeight="1" x14ac:dyDescent="0.2">
      <c r="A8" s="65">
        <v>10000000</v>
      </c>
      <c r="B8" s="67" t="s">
        <v>7</v>
      </c>
      <c r="C8" s="67">
        <v>120358716</v>
      </c>
      <c r="D8" s="67">
        <v>42095000</v>
      </c>
      <c r="E8" s="68">
        <v>42568858.789999999</v>
      </c>
      <c r="F8" s="68">
        <v>473858.78999999911</v>
      </c>
      <c r="G8" s="69">
        <v>101.12568901294689</v>
      </c>
    </row>
    <row r="9" spans="1:7" ht="28.5" customHeight="1" x14ac:dyDescent="0.2">
      <c r="A9" s="87">
        <v>11000000</v>
      </c>
      <c r="B9" s="99" t="s">
        <v>8</v>
      </c>
      <c r="C9" s="66">
        <v>72812100</v>
      </c>
      <c r="D9" s="66">
        <v>24976800</v>
      </c>
      <c r="E9" s="88">
        <v>21740033.640000001</v>
      </c>
      <c r="F9" s="88">
        <v>-3236766.3599999994</v>
      </c>
      <c r="G9" s="89">
        <v>87.040908523109451</v>
      </c>
    </row>
    <row r="10" spans="1:7" ht="28.5" customHeight="1" x14ac:dyDescent="0.2">
      <c r="A10" s="87">
        <v>11010000</v>
      </c>
      <c r="B10" s="99" t="s">
        <v>9</v>
      </c>
      <c r="C10" s="66">
        <v>72800000</v>
      </c>
      <c r="D10" s="66">
        <v>24964700</v>
      </c>
      <c r="E10" s="88">
        <v>21740033.640000001</v>
      </c>
      <c r="F10" s="88">
        <v>-3224666.3599999994</v>
      </c>
      <c r="G10" s="89">
        <v>87.083095891398656</v>
      </c>
    </row>
    <row r="11" spans="1:7" ht="25.5" x14ac:dyDescent="0.2">
      <c r="A11" s="87">
        <v>11010100</v>
      </c>
      <c r="B11" s="99" t="s">
        <v>10</v>
      </c>
      <c r="C11" s="66">
        <v>60000000</v>
      </c>
      <c r="D11" s="66">
        <v>22170100</v>
      </c>
      <c r="E11" s="88">
        <v>19162698.210000001</v>
      </c>
      <c r="F11" s="88">
        <v>-3007401.7899999991</v>
      </c>
      <c r="G11" s="89">
        <v>86.434874944181587</v>
      </c>
    </row>
    <row r="12" spans="1:7" ht="51" x14ac:dyDescent="0.2">
      <c r="A12" s="87">
        <v>11010200</v>
      </c>
      <c r="B12" s="99" t="s">
        <v>11</v>
      </c>
      <c r="C12" s="66">
        <v>3000000</v>
      </c>
      <c r="D12" s="66">
        <v>1053600</v>
      </c>
      <c r="E12" s="88">
        <v>1127520.52</v>
      </c>
      <c r="F12" s="88">
        <v>73920.520000000019</v>
      </c>
      <c r="G12" s="89">
        <v>107.01599468488989</v>
      </c>
    </row>
    <row r="13" spans="1:7" ht="25.5" x14ac:dyDescent="0.2">
      <c r="A13" s="87">
        <v>11010400</v>
      </c>
      <c r="B13" s="99" t="s">
        <v>12</v>
      </c>
      <c r="C13" s="66">
        <v>8700000</v>
      </c>
      <c r="D13" s="66">
        <v>1204900</v>
      </c>
      <c r="E13" s="88">
        <v>1112779.1399999999</v>
      </c>
      <c r="F13" s="88">
        <v>-92120.860000000102</v>
      </c>
      <c r="G13" s="89">
        <v>92.354480869781725</v>
      </c>
    </row>
    <row r="14" spans="1:7" ht="28.5" customHeight="1" x14ac:dyDescent="0.2">
      <c r="A14" s="87">
        <v>11010500</v>
      </c>
      <c r="B14" s="99" t="s">
        <v>13</v>
      </c>
      <c r="C14" s="66">
        <v>1100000</v>
      </c>
      <c r="D14" s="66">
        <v>536100</v>
      </c>
      <c r="E14" s="88">
        <v>333479.40999999997</v>
      </c>
      <c r="F14" s="88">
        <v>-202620.59000000003</v>
      </c>
      <c r="G14" s="89">
        <v>62.204702480880428</v>
      </c>
    </row>
    <row r="15" spans="1:7" ht="25.5" x14ac:dyDescent="0.2">
      <c r="A15" s="25">
        <v>11010600</v>
      </c>
      <c r="B15" s="26" t="s">
        <v>14</v>
      </c>
      <c r="C15" s="27">
        <v>0</v>
      </c>
      <c r="D15" s="27">
        <v>0</v>
      </c>
      <c r="E15" s="27">
        <v>3556.36</v>
      </c>
      <c r="F15" s="27">
        <v>3556.36</v>
      </c>
      <c r="G15" s="90">
        <v>0</v>
      </c>
    </row>
    <row r="16" spans="1:7" x14ac:dyDescent="0.2">
      <c r="A16" s="25">
        <v>11020000</v>
      </c>
      <c r="B16" s="26" t="s">
        <v>15</v>
      </c>
      <c r="C16" s="27">
        <v>12100</v>
      </c>
      <c r="D16" s="27">
        <v>12100</v>
      </c>
      <c r="E16" s="27">
        <v>0</v>
      </c>
      <c r="F16" s="27">
        <v>-12100</v>
      </c>
      <c r="G16" s="90">
        <v>0</v>
      </c>
    </row>
    <row r="17" spans="1:7" ht="25.5" x14ac:dyDescent="0.2">
      <c r="A17" s="25">
        <v>11020200</v>
      </c>
      <c r="B17" s="26" t="s">
        <v>16</v>
      </c>
      <c r="C17" s="27">
        <v>12100</v>
      </c>
      <c r="D17" s="27">
        <v>12100</v>
      </c>
      <c r="E17" s="27">
        <v>0</v>
      </c>
      <c r="F17" s="27">
        <v>-12100</v>
      </c>
      <c r="G17" s="90">
        <v>0</v>
      </c>
    </row>
    <row r="18" spans="1:7" x14ac:dyDescent="0.2">
      <c r="A18" s="25">
        <v>13000000</v>
      </c>
      <c r="B18" s="26" t="s">
        <v>17</v>
      </c>
      <c r="C18" s="27">
        <v>120100</v>
      </c>
      <c r="D18" s="27">
        <v>42400</v>
      </c>
      <c r="E18" s="27">
        <v>81148.479999999996</v>
      </c>
      <c r="F18" s="27">
        <v>38748.479999999996</v>
      </c>
      <c r="G18" s="90">
        <v>191.38792452830188</v>
      </c>
    </row>
    <row r="19" spans="1:7" x14ac:dyDescent="0.2">
      <c r="A19" s="25">
        <v>13010000</v>
      </c>
      <c r="B19" s="26" t="s">
        <v>212</v>
      </c>
      <c r="C19" s="27">
        <v>0</v>
      </c>
      <c r="D19" s="27">
        <v>0</v>
      </c>
      <c r="E19" s="27">
        <v>3495.98</v>
      </c>
      <c r="F19" s="27">
        <v>3495.98</v>
      </c>
      <c r="G19" s="90">
        <v>0</v>
      </c>
    </row>
    <row r="20" spans="1:7" ht="34.15" customHeight="1" x14ac:dyDescent="0.2">
      <c r="A20" s="25">
        <v>13010100</v>
      </c>
      <c r="B20" s="26" t="s">
        <v>213</v>
      </c>
      <c r="C20" s="27">
        <v>0</v>
      </c>
      <c r="D20" s="27">
        <v>0</v>
      </c>
      <c r="E20" s="27">
        <v>3492.52</v>
      </c>
      <c r="F20" s="27">
        <v>3492.52</v>
      </c>
      <c r="G20" s="90">
        <v>0</v>
      </c>
    </row>
    <row r="21" spans="1:7" ht="49.9" customHeight="1" x14ac:dyDescent="0.2">
      <c r="A21" s="25">
        <v>13010200</v>
      </c>
      <c r="B21" s="26" t="s">
        <v>214</v>
      </c>
      <c r="C21" s="27">
        <v>0</v>
      </c>
      <c r="D21" s="27">
        <v>0</v>
      </c>
      <c r="E21" s="27">
        <v>3.46</v>
      </c>
      <c r="F21" s="27">
        <v>3.46</v>
      </c>
      <c r="G21" s="90">
        <v>0</v>
      </c>
    </row>
    <row r="22" spans="1:7" ht="25.5" x14ac:dyDescent="0.2">
      <c r="A22" s="25">
        <v>13030000</v>
      </c>
      <c r="B22" s="26" t="s">
        <v>18</v>
      </c>
      <c r="C22" s="27">
        <v>120100</v>
      </c>
      <c r="D22" s="27">
        <v>42400</v>
      </c>
      <c r="E22" s="27">
        <v>77652.5</v>
      </c>
      <c r="F22" s="27">
        <v>35252.5</v>
      </c>
      <c r="G22" s="90">
        <v>183.14268867924528</v>
      </c>
    </row>
    <row r="23" spans="1:7" ht="25.5" x14ac:dyDescent="0.2">
      <c r="A23" s="25">
        <v>13030100</v>
      </c>
      <c r="B23" s="26" t="s">
        <v>19</v>
      </c>
      <c r="C23" s="27">
        <v>120100</v>
      </c>
      <c r="D23" s="27">
        <v>42400</v>
      </c>
      <c r="E23" s="27">
        <v>77652.5</v>
      </c>
      <c r="F23" s="27">
        <v>35252.5</v>
      </c>
      <c r="G23" s="90">
        <v>183.14268867924528</v>
      </c>
    </row>
    <row r="24" spans="1:7" x14ac:dyDescent="0.2">
      <c r="A24" s="25">
        <v>14000000</v>
      </c>
      <c r="B24" s="26" t="s">
        <v>20</v>
      </c>
      <c r="C24" s="27">
        <v>6990000</v>
      </c>
      <c r="D24" s="27">
        <v>2438100</v>
      </c>
      <c r="E24" s="27">
        <v>2682907.5</v>
      </c>
      <c r="F24" s="27">
        <v>244807.5</v>
      </c>
      <c r="G24" s="90">
        <v>110.0409130060293</v>
      </c>
    </row>
    <row r="25" spans="1:7" ht="25.5" x14ac:dyDescent="0.2">
      <c r="A25" s="25">
        <v>14020000</v>
      </c>
      <c r="B25" s="26" t="s">
        <v>21</v>
      </c>
      <c r="C25" s="27">
        <v>990000</v>
      </c>
      <c r="D25" s="27">
        <v>338600</v>
      </c>
      <c r="E25" s="27">
        <v>364170.29</v>
      </c>
      <c r="F25" s="27">
        <v>25570.289999999979</v>
      </c>
      <c r="G25" s="90">
        <v>107.5517690490254</v>
      </c>
    </row>
    <row r="26" spans="1:7" x14ac:dyDescent="0.2">
      <c r="A26" s="25">
        <v>14021900</v>
      </c>
      <c r="B26" s="26" t="s">
        <v>22</v>
      </c>
      <c r="C26" s="27">
        <v>990000</v>
      </c>
      <c r="D26" s="27">
        <v>338600</v>
      </c>
      <c r="E26" s="27">
        <v>364170.29</v>
      </c>
      <c r="F26" s="27">
        <v>25570.289999999979</v>
      </c>
      <c r="G26" s="90">
        <v>107.5517690490254</v>
      </c>
    </row>
    <row r="27" spans="1:7" ht="25.5" x14ac:dyDescent="0.2">
      <c r="A27" s="25">
        <v>14030000</v>
      </c>
      <c r="B27" s="26" t="s">
        <v>23</v>
      </c>
      <c r="C27" s="27">
        <v>3500000</v>
      </c>
      <c r="D27" s="27">
        <v>1130700</v>
      </c>
      <c r="E27" s="27">
        <v>1258292.53</v>
      </c>
      <c r="F27" s="27">
        <v>127592.53000000003</v>
      </c>
      <c r="G27" s="90">
        <v>111.28438400990537</v>
      </c>
    </row>
    <row r="28" spans="1:7" x14ac:dyDescent="0.2">
      <c r="A28" s="25">
        <v>14031900</v>
      </c>
      <c r="B28" s="26" t="s">
        <v>22</v>
      </c>
      <c r="C28" s="27">
        <v>3500000</v>
      </c>
      <c r="D28" s="27">
        <v>1130700</v>
      </c>
      <c r="E28" s="27">
        <v>1258292.53</v>
      </c>
      <c r="F28" s="27">
        <v>127592.53000000003</v>
      </c>
      <c r="G28" s="90">
        <v>111.28438400990537</v>
      </c>
    </row>
    <row r="29" spans="1:7" ht="25.5" x14ac:dyDescent="0.2">
      <c r="A29" s="25">
        <v>14040000</v>
      </c>
      <c r="B29" s="26" t="s">
        <v>24</v>
      </c>
      <c r="C29" s="27">
        <v>2500000</v>
      </c>
      <c r="D29" s="27">
        <v>968800</v>
      </c>
      <c r="E29" s="27">
        <v>1060444.68</v>
      </c>
      <c r="F29" s="27">
        <v>91644.679999999935</v>
      </c>
      <c r="G29" s="90">
        <v>109.45960776218</v>
      </c>
    </row>
    <row r="30" spans="1:7" ht="25.5" x14ac:dyDescent="0.2">
      <c r="A30" s="25">
        <v>18000000</v>
      </c>
      <c r="B30" s="26" t="s">
        <v>25</v>
      </c>
      <c r="C30" s="27">
        <v>40436516</v>
      </c>
      <c r="D30" s="27">
        <v>14637700</v>
      </c>
      <c r="E30" s="27">
        <v>18064769.169999998</v>
      </c>
      <c r="F30" s="27">
        <v>3427069.1699999981</v>
      </c>
      <c r="G30" s="90">
        <v>123.41262063029026</v>
      </c>
    </row>
    <row r="31" spans="1:7" x14ac:dyDescent="0.2">
      <c r="A31" s="25">
        <v>18010000</v>
      </c>
      <c r="B31" s="26" t="s">
        <v>26</v>
      </c>
      <c r="C31" s="27">
        <v>21055516</v>
      </c>
      <c r="D31" s="27">
        <v>6586000</v>
      </c>
      <c r="E31" s="27">
        <v>11390802.409999998</v>
      </c>
      <c r="F31" s="27">
        <v>4804802.4099999983</v>
      </c>
      <c r="G31" s="90">
        <v>172.95478909808682</v>
      </c>
    </row>
    <row r="32" spans="1:7" ht="38.25" x14ac:dyDescent="0.2">
      <c r="A32" s="25">
        <v>18010100</v>
      </c>
      <c r="B32" s="26" t="s">
        <v>27</v>
      </c>
      <c r="C32" s="27">
        <v>18400</v>
      </c>
      <c r="D32" s="27">
        <v>8700</v>
      </c>
      <c r="E32" s="27">
        <v>36941.379999999997</v>
      </c>
      <c r="F32" s="27">
        <v>28241.379999999997</v>
      </c>
      <c r="G32" s="90">
        <v>424.61356321839077</v>
      </c>
    </row>
    <row r="33" spans="1:7" ht="38.25" x14ac:dyDescent="0.2">
      <c r="A33" s="25">
        <v>18010200</v>
      </c>
      <c r="B33" s="26" t="s">
        <v>28</v>
      </c>
      <c r="C33" s="27">
        <v>33200</v>
      </c>
      <c r="D33" s="27">
        <v>200</v>
      </c>
      <c r="E33" s="27">
        <v>0</v>
      </c>
      <c r="F33" s="27">
        <v>-200</v>
      </c>
      <c r="G33" s="90">
        <v>0</v>
      </c>
    </row>
    <row r="34" spans="1:7" ht="38.25" x14ac:dyDescent="0.2">
      <c r="A34" s="25">
        <v>18010300</v>
      </c>
      <c r="B34" s="26" t="s">
        <v>29</v>
      </c>
      <c r="C34" s="27">
        <v>29200</v>
      </c>
      <c r="D34" s="27">
        <v>0</v>
      </c>
      <c r="E34" s="27">
        <v>0</v>
      </c>
      <c r="F34" s="27">
        <v>0</v>
      </c>
      <c r="G34" s="90">
        <v>0</v>
      </c>
    </row>
    <row r="35" spans="1:7" ht="38.25" x14ac:dyDescent="0.2">
      <c r="A35" s="25">
        <v>18010400</v>
      </c>
      <c r="B35" s="26" t="s">
        <v>30</v>
      </c>
      <c r="C35" s="27">
        <v>1173000</v>
      </c>
      <c r="D35" s="27">
        <v>491500</v>
      </c>
      <c r="E35" s="27">
        <v>694694.3</v>
      </c>
      <c r="F35" s="27">
        <v>203194.30000000005</v>
      </c>
      <c r="G35" s="90">
        <v>141.34166836215667</v>
      </c>
    </row>
    <row r="36" spans="1:7" x14ac:dyDescent="0.2">
      <c r="A36" s="25">
        <v>18010500</v>
      </c>
      <c r="B36" s="26" t="s">
        <v>31</v>
      </c>
      <c r="C36" s="27">
        <v>3000900</v>
      </c>
      <c r="D36" s="27">
        <v>860000</v>
      </c>
      <c r="E36" s="27">
        <v>1826800.43</v>
      </c>
      <c r="F36" s="27">
        <v>966800.42999999993</v>
      </c>
      <c r="G36" s="90">
        <v>212.4186546511628</v>
      </c>
    </row>
    <row r="37" spans="1:7" x14ac:dyDescent="0.2">
      <c r="A37" s="25">
        <v>18010600</v>
      </c>
      <c r="B37" s="26" t="s">
        <v>32</v>
      </c>
      <c r="C37" s="27">
        <v>13090416</v>
      </c>
      <c r="D37" s="27">
        <v>4483600</v>
      </c>
      <c r="E37" s="27">
        <v>7968850.7699999996</v>
      </c>
      <c r="F37" s="27">
        <v>3485250.7699999996</v>
      </c>
      <c r="G37" s="90">
        <v>177.73331184762245</v>
      </c>
    </row>
    <row r="38" spans="1:7" x14ac:dyDescent="0.2">
      <c r="A38" s="25">
        <v>18010700</v>
      </c>
      <c r="B38" s="26" t="s">
        <v>33</v>
      </c>
      <c r="C38" s="27">
        <v>1255000</v>
      </c>
      <c r="D38" s="27">
        <v>14000</v>
      </c>
      <c r="E38" s="27">
        <v>24491.02</v>
      </c>
      <c r="F38" s="27">
        <v>10491.02</v>
      </c>
      <c r="G38" s="90">
        <v>174.93585714285715</v>
      </c>
    </row>
    <row r="39" spans="1:7" x14ac:dyDescent="0.2">
      <c r="A39" s="25">
        <v>18010900</v>
      </c>
      <c r="B39" s="26" t="s">
        <v>34</v>
      </c>
      <c r="C39" s="27">
        <v>2357200</v>
      </c>
      <c r="D39" s="27">
        <v>681200</v>
      </c>
      <c r="E39" s="27">
        <v>805691.18</v>
      </c>
      <c r="F39" s="27">
        <v>124491.18000000005</v>
      </c>
      <c r="G39" s="90">
        <v>118.27527598355843</v>
      </c>
    </row>
    <row r="40" spans="1:7" x14ac:dyDescent="0.2">
      <c r="A40" s="25">
        <v>18011000</v>
      </c>
      <c r="B40" s="26" t="s">
        <v>35</v>
      </c>
      <c r="C40" s="27">
        <v>17900</v>
      </c>
      <c r="D40" s="27">
        <v>12300</v>
      </c>
      <c r="E40" s="27">
        <v>0</v>
      </c>
      <c r="F40" s="27">
        <v>-12300</v>
      </c>
      <c r="G40" s="90">
        <v>0</v>
      </c>
    </row>
    <row r="41" spans="1:7" x14ac:dyDescent="0.2">
      <c r="A41" s="25">
        <v>18011100</v>
      </c>
      <c r="B41" s="26" t="s">
        <v>36</v>
      </c>
      <c r="C41" s="27">
        <v>80300</v>
      </c>
      <c r="D41" s="27">
        <v>34500</v>
      </c>
      <c r="E41" s="27">
        <v>33333.33</v>
      </c>
      <c r="F41" s="27">
        <v>-1166.6699999999983</v>
      </c>
      <c r="G41" s="90">
        <v>96.618347826086961</v>
      </c>
    </row>
    <row r="42" spans="1:7" x14ac:dyDescent="0.2">
      <c r="A42" s="25">
        <v>18050000</v>
      </c>
      <c r="B42" s="26" t="s">
        <v>37</v>
      </c>
      <c r="C42" s="27">
        <v>19381000</v>
      </c>
      <c r="D42" s="27">
        <v>8051700</v>
      </c>
      <c r="E42" s="27">
        <v>6673966.7599999998</v>
      </c>
      <c r="F42" s="27">
        <v>-1377733.2400000002</v>
      </c>
      <c r="G42" s="90">
        <v>82.888914887539272</v>
      </c>
    </row>
    <row r="43" spans="1:7" x14ac:dyDescent="0.2">
      <c r="A43" s="25">
        <v>18050300</v>
      </c>
      <c r="B43" s="26" t="s">
        <v>38</v>
      </c>
      <c r="C43" s="27">
        <v>500000</v>
      </c>
      <c r="D43" s="27">
        <v>314900</v>
      </c>
      <c r="E43" s="27">
        <v>165432.75</v>
      </c>
      <c r="F43" s="27">
        <v>-149467.25</v>
      </c>
      <c r="G43" s="90">
        <v>52.535011114639559</v>
      </c>
    </row>
    <row r="44" spans="1:7" x14ac:dyDescent="0.2">
      <c r="A44" s="25">
        <v>18050400</v>
      </c>
      <c r="B44" s="26" t="s">
        <v>39</v>
      </c>
      <c r="C44" s="27">
        <v>9100000</v>
      </c>
      <c r="D44" s="27">
        <v>4301900</v>
      </c>
      <c r="E44" s="27">
        <v>3214756.07</v>
      </c>
      <c r="F44" s="27">
        <v>-1087143.9300000002</v>
      </c>
      <c r="G44" s="90">
        <v>74.728749389804506</v>
      </c>
    </row>
    <row r="45" spans="1:7" ht="43.15" customHeight="1" x14ac:dyDescent="0.2">
      <c r="A45" s="25">
        <v>18050500</v>
      </c>
      <c r="B45" s="26" t="s">
        <v>40</v>
      </c>
      <c r="C45" s="27">
        <v>9781000</v>
      </c>
      <c r="D45" s="27">
        <v>3434900</v>
      </c>
      <c r="E45" s="27">
        <v>3293777.94</v>
      </c>
      <c r="F45" s="27">
        <v>-141122.06000000006</v>
      </c>
      <c r="G45" s="90">
        <v>95.891523479577273</v>
      </c>
    </row>
    <row r="46" spans="1:7" x14ac:dyDescent="0.2">
      <c r="A46" s="92">
        <v>20000000</v>
      </c>
      <c r="B46" s="93" t="s">
        <v>41</v>
      </c>
      <c r="C46" s="28">
        <v>1075900</v>
      </c>
      <c r="D46" s="28">
        <v>427400</v>
      </c>
      <c r="E46" s="28">
        <v>509204.29</v>
      </c>
      <c r="F46" s="28">
        <v>81804.289999999979</v>
      </c>
      <c r="G46" s="29">
        <v>119.13998362189986</v>
      </c>
    </row>
    <row r="47" spans="1:7" x14ac:dyDescent="0.2">
      <c r="A47" s="25">
        <v>21000000</v>
      </c>
      <c r="B47" s="26" t="s">
        <v>42</v>
      </c>
      <c r="C47" s="27">
        <v>185700</v>
      </c>
      <c r="D47" s="27">
        <v>116800</v>
      </c>
      <c r="E47" s="27">
        <v>100581.21</v>
      </c>
      <c r="F47" s="27">
        <v>-16218.789999999994</v>
      </c>
      <c r="G47" s="90">
        <v>86.114049657534252</v>
      </c>
    </row>
    <row r="48" spans="1:7" x14ac:dyDescent="0.2">
      <c r="A48" s="25">
        <v>21080000</v>
      </c>
      <c r="B48" s="26" t="s">
        <v>43</v>
      </c>
      <c r="C48" s="27">
        <v>185700</v>
      </c>
      <c r="D48" s="27">
        <v>116800</v>
      </c>
      <c r="E48" s="27">
        <v>100581.21</v>
      </c>
      <c r="F48" s="27">
        <v>-16218.789999999994</v>
      </c>
      <c r="G48" s="90">
        <v>86.114049657534252</v>
      </c>
    </row>
    <row r="49" spans="1:7" x14ac:dyDescent="0.2">
      <c r="A49" s="25">
        <v>21081100</v>
      </c>
      <c r="B49" s="26" t="s">
        <v>44</v>
      </c>
      <c r="C49" s="27">
        <v>62200</v>
      </c>
      <c r="D49" s="27">
        <v>15000</v>
      </c>
      <c r="E49" s="27">
        <v>83201.210000000006</v>
      </c>
      <c r="F49" s="27">
        <v>68201.210000000006</v>
      </c>
      <c r="G49" s="90">
        <v>554.67473333333339</v>
      </c>
    </row>
    <row r="50" spans="1:7" ht="38.25" x14ac:dyDescent="0.2">
      <c r="A50" s="25">
        <v>21081500</v>
      </c>
      <c r="B50" s="26" t="s">
        <v>45</v>
      </c>
      <c r="C50" s="27">
        <v>123500</v>
      </c>
      <c r="D50" s="27">
        <v>101800</v>
      </c>
      <c r="E50" s="27">
        <v>17380</v>
      </c>
      <c r="F50" s="27">
        <v>-84420</v>
      </c>
      <c r="G50" s="90">
        <v>17.072691552062867</v>
      </c>
    </row>
    <row r="51" spans="1:7" ht="25.5" x14ac:dyDescent="0.2">
      <c r="A51" s="25">
        <v>22000000</v>
      </c>
      <c r="B51" s="26" t="s">
        <v>46</v>
      </c>
      <c r="C51" s="27">
        <v>890200</v>
      </c>
      <c r="D51" s="27">
        <v>310600</v>
      </c>
      <c r="E51" s="27">
        <v>347881.75</v>
      </c>
      <c r="F51" s="27">
        <v>37281.75</v>
      </c>
      <c r="G51" s="90">
        <v>112.0031390856407</v>
      </c>
    </row>
    <row r="52" spans="1:7" x14ac:dyDescent="0.2">
      <c r="A52" s="25">
        <v>22010000</v>
      </c>
      <c r="B52" s="26" t="s">
        <v>47</v>
      </c>
      <c r="C52" s="27">
        <v>708000</v>
      </c>
      <c r="D52" s="27">
        <v>268100</v>
      </c>
      <c r="E52" s="27">
        <v>300109.75</v>
      </c>
      <c r="F52" s="27">
        <v>32009.75</v>
      </c>
      <c r="G52" s="90">
        <v>111.93948153674003</v>
      </c>
    </row>
    <row r="53" spans="1:7" ht="38.25" x14ac:dyDescent="0.2">
      <c r="A53" s="25">
        <v>22010300</v>
      </c>
      <c r="B53" s="26" t="s">
        <v>48</v>
      </c>
      <c r="C53" s="27">
        <v>44600</v>
      </c>
      <c r="D53" s="27">
        <v>14400</v>
      </c>
      <c r="E53" s="27">
        <v>33894</v>
      </c>
      <c r="F53" s="27">
        <v>19494</v>
      </c>
      <c r="G53" s="90">
        <v>235.37499999999997</v>
      </c>
    </row>
    <row r="54" spans="1:7" x14ac:dyDescent="0.2">
      <c r="A54" s="25">
        <v>22012500</v>
      </c>
      <c r="B54" s="26" t="s">
        <v>49</v>
      </c>
      <c r="C54" s="27">
        <v>447800</v>
      </c>
      <c r="D54" s="27">
        <v>182100</v>
      </c>
      <c r="E54" s="27">
        <v>153045.75</v>
      </c>
      <c r="F54" s="27">
        <v>-29054.25</v>
      </c>
      <c r="G54" s="90">
        <v>84.044892915980228</v>
      </c>
    </row>
    <row r="55" spans="1:7" ht="25.5" x14ac:dyDescent="0.2">
      <c r="A55" s="25">
        <v>22012600</v>
      </c>
      <c r="B55" s="26" t="s">
        <v>50</v>
      </c>
      <c r="C55" s="27">
        <v>215600</v>
      </c>
      <c r="D55" s="27">
        <v>71600</v>
      </c>
      <c r="E55" s="27">
        <v>113170</v>
      </c>
      <c r="F55" s="27">
        <v>41570</v>
      </c>
      <c r="G55" s="90">
        <v>158.05865921787711</v>
      </c>
    </row>
    <row r="56" spans="1:7" x14ac:dyDescent="0.2">
      <c r="A56" s="25">
        <v>22090000</v>
      </c>
      <c r="B56" s="26" t="s">
        <v>51</v>
      </c>
      <c r="C56" s="27">
        <v>182200</v>
      </c>
      <c r="D56" s="27">
        <v>42500</v>
      </c>
      <c r="E56" s="27">
        <v>47772</v>
      </c>
      <c r="F56" s="27">
        <v>5272</v>
      </c>
      <c r="G56" s="90">
        <v>112.40470588235294</v>
      </c>
    </row>
    <row r="57" spans="1:7" ht="38.25" x14ac:dyDescent="0.2">
      <c r="A57" s="25">
        <v>22090100</v>
      </c>
      <c r="B57" s="26" t="s">
        <v>52</v>
      </c>
      <c r="C57" s="27">
        <v>182200</v>
      </c>
      <c r="D57" s="27">
        <v>42500</v>
      </c>
      <c r="E57" s="27">
        <v>46633</v>
      </c>
      <c r="F57" s="27">
        <v>4133</v>
      </c>
      <c r="G57" s="90">
        <v>109.72470588235295</v>
      </c>
    </row>
    <row r="58" spans="1:7" ht="33" customHeight="1" x14ac:dyDescent="0.2">
      <c r="A58" s="25">
        <v>22090400</v>
      </c>
      <c r="B58" s="26" t="s">
        <v>53</v>
      </c>
      <c r="C58" s="27">
        <v>0</v>
      </c>
      <c r="D58" s="27">
        <v>0</v>
      </c>
      <c r="E58" s="27">
        <v>1139</v>
      </c>
      <c r="F58" s="27">
        <v>1139</v>
      </c>
      <c r="G58" s="90">
        <v>0</v>
      </c>
    </row>
    <row r="59" spans="1:7" x14ac:dyDescent="0.2">
      <c r="A59" s="25">
        <v>24000000</v>
      </c>
      <c r="B59" s="26" t="s">
        <v>54</v>
      </c>
      <c r="C59" s="27">
        <v>0</v>
      </c>
      <c r="D59" s="27">
        <v>0</v>
      </c>
      <c r="E59" s="27">
        <v>60741.33</v>
      </c>
      <c r="F59" s="27">
        <v>60741.33</v>
      </c>
      <c r="G59" s="90">
        <v>0</v>
      </c>
    </row>
    <row r="60" spans="1:7" x14ac:dyDescent="0.2">
      <c r="A60" s="25">
        <v>24060000</v>
      </c>
      <c r="B60" s="26" t="s">
        <v>43</v>
      </c>
      <c r="C60" s="27">
        <v>0</v>
      </c>
      <c r="D60" s="27">
        <v>0</v>
      </c>
      <c r="E60" s="27">
        <v>60741.33</v>
      </c>
      <c r="F60" s="27">
        <v>60741.33</v>
      </c>
      <c r="G60" s="90">
        <v>0</v>
      </c>
    </row>
    <row r="61" spans="1:7" x14ac:dyDescent="0.2">
      <c r="A61" s="25">
        <v>24060300</v>
      </c>
      <c r="B61" s="26" t="s">
        <v>43</v>
      </c>
      <c r="C61" s="27">
        <v>0</v>
      </c>
      <c r="D61" s="27">
        <v>0</v>
      </c>
      <c r="E61" s="27">
        <v>30940.91</v>
      </c>
      <c r="F61" s="27">
        <v>30940.91</v>
      </c>
      <c r="G61" s="90">
        <v>0</v>
      </c>
    </row>
    <row r="62" spans="1:7" ht="60" customHeight="1" x14ac:dyDescent="0.2">
      <c r="A62" s="25">
        <v>24062200</v>
      </c>
      <c r="B62" s="26" t="s">
        <v>233</v>
      </c>
      <c r="C62" s="27">
        <v>0</v>
      </c>
      <c r="D62" s="27">
        <v>0</v>
      </c>
      <c r="E62" s="27">
        <v>29800.42</v>
      </c>
      <c r="F62" s="27">
        <v>29800.42</v>
      </c>
      <c r="G62" s="90">
        <v>0</v>
      </c>
    </row>
    <row r="63" spans="1:7" x14ac:dyDescent="0.2">
      <c r="A63" s="92">
        <v>30000000</v>
      </c>
      <c r="B63" s="93" t="s">
        <v>55</v>
      </c>
      <c r="C63" s="28">
        <v>0</v>
      </c>
      <c r="D63" s="28">
        <v>0</v>
      </c>
      <c r="E63" s="28">
        <v>750</v>
      </c>
      <c r="F63" s="28">
        <v>750</v>
      </c>
      <c r="G63" s="29">
        <v>0</v>
      </c>
    </row>
    <row r="64" spans="1:7" x14ac:dyDescent="0.2">
      <c r="A64" s="25">
        <v>31000000</v>
      </c>
      <c r="B64" s="26" t="s">
        <v>56</v>
      </c>
      <c r="C64" s="27">
        <v>0</v>
      </c>
      <c r="D64" s="27">
        <v>0</v>
      </c>
      <c r="E64" s="27">
        <v>750</v>
      </c>
      <c r="F64" s="27">
        <v>750</v>
      </c>
      <c r="G64" s="90">
        <v>0</v>
      </c>
    </row>
    <row r="65" spans="1:7" ht="51" x14ac:dyDescent="0.2">
      <c r="A65" s="25">
        <v>31010000</v>
      </c>
      <c r="B65" s="26" t="s">
        <v>57</v>
      </c>
      <c r="C65" s="27">
        <v>0</v>
      </c>
      <c r="D65" s="27">
        <v>0</v>
      </c>
      <c r="E65" s="27">
        <v>750</v>
      </c>
      <c r="F65" s="27">
        <v>750</v>
      </c>
      <c r="G65" s="90">
        <v>0</v>
      </c>
    </row>
    <row r="66" spans="1:7" ht="51" x14ac:dyDescent="0.2">
      <c r="A66" s="25">
        <v>31010200</v>
      </c>
      <c r="B66" s="26" t="s">
        <v>58</v>
      </c>
      <c r="C66" s="27">
        <v>0</v>
      </c>
      <c r="D66" s="27">
        <v>0</v>
      </c>
      <c r="E66" s="27">
        <v>750</v>
      </c>
      <c r="F66" s="27">
        <v>750</v>
      </c>
      <c r="G66" s="90">
        <v>0</v>
      </c>
    </row>
    <row r="67" spans="1:7" x14ac:dyDescent="0.2">
      <c r="A67" s="92">
        <v>40000000</v>
      </c>
      <c r="B67" s="93" t="s">
        <v>59</v>
      </c>
      <c r="C67" s="28">
        <v>59778353</v>
      </c>
      <c r="D67" s="28">
        <v>24361992</v>
      </c>
      <c r="E67" s="28">
        <v>24253105</v>
      </c>
      <c r="F67" s="28">
        <v>-108887</v>
      </c>
      <c r="G67" s="29">
        <v>99.553045580180793</v>
      </c>
    </row>
    <row r="68" spans="1:7" x14ac:dyDescent="0.2">
      <c r="A68" s="25">
        <v>41000000</v>
      </c>
      <c r="B68" s="26" t="s">
        <v>60</v>
      </c>
      <c r="C68" s="27">
        <v>59778353</v>
      </c>
      <c r="D68" s="27">
        <v>24361992</v>
      </c>
      <c r="E68" s="27">
        <v>24253105</v>
      </c>
      <c r="F68" s="27">
        <v>-108887</v>
      </c>
      <c r="G68" s="90">
        <v>99.553045580180793</v>
      </c>
    </row>
    <row r="69" spans="1:7" x14ac:dyDescent="0.2">
      <c r="A69" s="25">
        <v>41030000</v>
      </c>
      <c r="B69" s="26" t="s">
        <v>61</v>
      </c>
      <c r="C69" s="27">
        <v>51554900</v>
      </c>
      <c r="D69" s="27">
        <v>19959800</v>
      </c>
      <c r="E69" s="27">
        <v>19959800</v>
      </c>
      <c r="F69" s="27">
        <v>0</v>
      </c>
      <c r="G69" s="90">
        <v>100</v>
      </c>
    </row>
    <row r="70" spans="1:7" x14ac:dyDescent="0.2">
      <c r="A70" s="25">
        <v>41033900</v>
      </c>
      <c r="B70" s="26" t="s">
        <v>62</v>
      </c>
      <c r="C70" s="27">
        <v>51554900</v>
      </c>
      <c r="D70" s="27">
        <v>19959800</v>
      </c>
      <c r="E70" s="27">
        <v>19959800</v>
      </c>
      <c r="F70" s="27">
        <v>0</v>
      </c>
      <c r="G70" s="90">
        <v>100</v>
      </c>
    </row>
    <row r="71" spans="1:7" x14ac:dyDescent="0.2">
      <c r="A71" s="25">
        <v>41040000</v>
      </c>
      <c r="B71" s="26" t="s">
        <v>63</v>
      </c>
      <c r="C71" s="27">
        <v>1466400</v>
      </c>
      <c r="D71" s="27">
        <v>747660</v>
      </c>
      <c r="E71" s="27">
        <v>747660</v>
      </c>
      <c r="F71" s="27">
        <v>0</v>
      </c>
      <c r="G71" s="90">
        <v>100</v>
      </c>
    </row>
    <row r="72" spans="1:7" ht="51" x14ac:dyDescent="0.2">
      <c r="A72" s="25">
        <v>41040200</v>
      </c>
      <c r="B72" s="26" t="s">
        <v>64</v>
      </c>
      <c r="C72" s="27">
        <v>1466400</v>
      </c>
      <c r="D72" s="27">
        <v>747660</v>
      </c>
      <c r="E72" s="27">
        <v>747660</v>
      </c>
      <c r="F72" s="27">
        <v>0</v>
      </c>
      <c r="G72" s="90">
        <v>100</v>
      </c>
    </row>
    <row r="73" spans="1:7" x14ac:dyDescent="0.2">
      <c r="A73" s="25">
        <v>41050000</v>
      </c>
      <c r="B73" s="26" t="s">
        <v>65</v>
      </c>
      <c r="C73" s="27">
        <v>6757053</v>
      </c>
      <c r="D73" s="27">
        <v>3654532</v>
      </c>
      <c r="E73" s="27">
        <v>3545645</v>
      </c>
      <c r="F73" s="27">
        <v>-108887</v>
      </c>
      <c r="G73" s="90">
        <v>97.020494005798824</v>
      </c>
    </row>
    <row r="74" spans="1:7" ht="25.5" x14ac:dyDescent="0.2">
      <c r="A74" s="25">
        <v>41051000</v>
      </c>
      <c r="B74" s="26" t="s">
        <v>66</v>
      </c>
      <c r="C74" s="27">
        <v>784740</v>
      </c>
      <c r="D74" s="27">
        <v>308745</v>
      </c>
      <c r="E74" s="27">
        <v>308745</v>
      </c>
      <c r="F74" s="27">
        <v>0</v>
      </c>
      <c r="G74" s="90">
        <v>100</v>
      </c>
    </row>
    <row r="75" spans="1:7" ht="38.25" x14ac:dyDescent="0.2">
      <c r="A75" s="25">
        <v>41051200</v>
      </c>
      <c r="B75" s="26" t="s">
        <v>67</v>
      </c>
      <c r="C75" s="27">
        <v>619585</v>
      </c>
      <c r="D75" s="27">
        <v>171264</v>
      </c>
      <c r="E75" s="27">
        <v>171264</v>
      </c>
      <c r="F75" s="27">
        <v>0</v>
      </c>
      <c r="G75" s="90">
        <v>100</v>
      </c>
    </row>
    <row r="76" spans="1:7" x14ac:dyDescent="0.2">
      <c r="A76" s="25">
        <v>41053900</v>
      </c>
      <c r="B76" s="26" t="s">
        <v>68</v>
      </c>
      <c r="C76" s="27">
        <v>4734928</v>
      </c>
      <c r="D76" s="27">
        <v>2659623</v>
      </c>
      <c r="E76" s="27">
        <v>2550736</v>
      </c>
      <c r="F76" s="27">
        <v>-108887</v>
      </c>
      <c r="G76" s="90">
        <v>95.905923508707815</v>
      </c>
    </row>
    <row r="77" spans="1:7" ht="39" thickBot="1" x14ac:dyDescent="0.25">
      <c r="A77" s="71">
        <v>41055000</v>
      </c>
      <c r="B77" s="72" t="s">
        <v>69</v>
      </c>
      <c r="C77" s="73">
        <v>617800</v>
      </c>
      <c r="D77" s="73">
        <v>514900</v>
      </c>
      <c r="E77" s="73">
        <v>514900</v>
      </c>
      <c r="F77" s="73">
        <v>0</v>
      </c>
      <c r="G77" s="91">
        <v>100</v>
      </c>
    </row>
    <row r="78" spans="1:7" x14ac:dyDescent="0.2">
      <c r="A78" s="85"/>
      <c r="B78" s="82" t="s">
        <v>238</v>
      </c>
      <c r="C78" s="83">
        <v>121434616</v>
      </c>
      <c r="D78" s="83">
        <v>42522400</v>
      </c>
      <c r="E78" s="83">
        <v>43078813.079999998</v>
      </c>
      <c r="F78" s="83">
        <v>556413.07999999821</v>
      </c>
      <c r="G78" s="84">
        <v>101.30851758132184</v>
      </c>
    </row>
    <row r="79" spans="1:7" ht="13.5" thickBot="1" x14ac:dyDescent="0.25">
      <c r="A79" s="86"/>
      <c r="B79" s="76" t="s">
        <v>239</v>
      </c>
      <c r="C79" s="74">
        <v>181212969</v>
      </c>
      <c r="D79" s="74">
        <v>66884392</v>
      </c>
      <c r="E79" s="74">
        <v>67331918.079999998</v>
      </c>
      <c r="F79" s="74">
        <v>447526.07999999821</v>
      </c>
      <c r="G79" s="75">
        <v>100.66910390693242</v>
      </c>
    </row>
    <row r="80" spans="1:7" ht="25.5" x14ac:dyDescent="0.2">
      <c r="A80" s="65" t="s">
        <v>1</v>
      </c>
      <c r="B80" s="67" t="s">
        <v>90</v>
      </c>
      <c r="C80" s="67" t="s">
        <v>2</v>
      </c>
      <c r="D80" s="67" t="s">
        <v>3</v>
      </c>
      <c r="E80" s="68" t="s">
        <v>4</v>
      </c>
      <c r="F80" s="68" t="s">
        <v>5</v>
      </c>
      <c r="G80" s="69" t="s">
        <v>6</v>
      </c>
    </row>
    <row r="81" spans="1:7" x14ac:dyDescent="0.2">
      <c r="A81" s="30">
        <v>10000000</v>
      </c>
      <c r="B81" s="31" t="s">
        <v>7</v>
      </c>
      <c r="C81" s="31">
        <v>79300</v>
      </c>
      <c r="D81" s="31">
        <v>32500</v>
      </c>
      <c r="E81" s="32">
        <v>31275.919999999998</v>
      </c>
      <c r="F81" s="32">
        <v>-1224.0800000000017</v>
      </c>
      <c r="G81" s="33">
        <v>96.233599999999996</v>
      </c>
    </row>
    <row r="82" spans="1:7" x14ac:dyDescent="0.2">
      <c r="A82" s="94">
        <v>19000000</v>
      </c>
      <c r="B82" s="95" t="s">
        <v>74</v>
      </c>
      <c r="C82" s="95">
        <v>79300</v>
      </c>
      <c r="D82" s="95">
        <v>32500</v>
      </c>
      <c r="E82" s="96">
        <v>31275.919999999998</v>
      </c>
      <c r="F82" s="96">
        <v>-1224.0800000000017</v>
      </c>
      <c r="G82" s="97">
        <v>96.233599999999996</v>
      </c>
    </row>
    <row r="83" spans="1:7" x14ac:dyDescent="0.2">
      <c r="A83" s="94">
        <v>19010000</v>
      </c>
      <c r="B83" s="95" t="s">
        <v>75</v>
      </c>
      <c r="C83" s="95">
        <v>79300</v>
      </c>
      <c r="D83" s="95">
        <v>32500</v>
      </c>
      <c r="E83" s="96">
        <v>31275.919999999998</v>
      </c>
      <c r="F83" s="96">
        <v>-1224.0800000000017</v>
      </c>
      <c r="G83" s="97">
        <v>96.233599999999996</v>
      </c>
    </row>
    <row r="84" spans="1:7" ht="51" x14ac:dyDescent="0.2">
      <c r="A84" s="94">
        <v>19010100</v>
      </c>
      <c r="B84" s="98" t="s">
        <v>76</v>
      </c>
      <c r="C84" s="95">
        <v>50800</v>
      </c>
      <c r="D84" s="95">
        <v>17000</v>
      </c>
      <c r="E84" s="96">
        <v>17006.18</v>
      </c>
      <c r="F84" s="96">
        <v>6.180000000000291</v>
      </c>
      <c r="G84" s="97">
        <v>100.03635294117647</v>
      </c>
    </row>
    <row r="85" spans="1:7" ht="25.5" x14ac:dyDescent="0.2">
      <c r="A85" s="94">
        <v>19010200</v>
      </c>
      <c r="B85" s="98" t="s">
        <v>77</v>
      </c>
      <c r="C85" s="95">
        <v>10100</v>
      </c>
      <c r="D85" s="95">
        <v>7000</v>
      </c>
      <c r="E85" s="96">
        <v>3207.52</v>
      </c>
      <c r="F85" s="96">
        <v>-3792.48</v>
      </c>
      <c r="G85" s="97">
        <v>45.821714285714286</v>
      </c>
    </row>
    <row r="86" spans="1:7" ht="38.25" x14ac:dyDescent="0.2">
      <c r="A86" s="94">
        <v>19010300</v>
      </c>
      <c r="B86" s="98" t="s">
        <v>78</v>
      </c>
      <c r="C86" s="95">
        <v>18400</v>
      </c>
      <c r="D86" s="95">
        <v>8500</v>
      </c>
      <c r="E86" s="96">
        <v>11062.22</v>
      </c>
      <c r="F86" s="96">
        <v>2562.2199999999993</v>
      </c>
      <c r="G86" s="97">
        <v>130.14376470588235</v>
      </c>
    </row>
    <row r="87" spans="1:7" x14ac:dyDescent="0.2">
      <c r="A87" s="92">
        <v>20000000</v>
      </c>
      <c r="B87" s="93" t="s">
        <v>41</v>
      </c>
      <c r="C87" s="28">
        <v>8722810.1499999985</v>
      </c>
      <c r="D87" s="28">
        <v>3634504.2291666665</v>
      </c>
      <c r="E87" s="28">
        <v>7408845.1099999994</v>
      </c>
      <c r="F87" s="28">
        <v>3774340.8808333329</v>
      </c>
      <c r="G87" s="29">
        <v>203.84747527721899</v>
      </c>
    </row>
    <row r="88" spans="1:7" x14ac:dyDescent="0.2">
      <c r="A88" s="25">
        <v>24000000</v>
      </c>
      <c r="B88" s="26" t="s">
        <v>54</v>
      </c>
      <c r="C88" s="27">
        <v>0</v>
      </c>
      <c r="D88" s="27">
        <v>0</v>
      </c>
      <c r="E88" s="27">
        <v>1712.24</v>
      </c>
      <c r="F88" s="27">
        <v>1712.24</v>
      </c>
      <c r="G88" s="90">
        <v>0</v>
      </c>
    </row>
    <row r="89" spans="1:7" x14ac:dyDescent="0.2">
      <c r="A89" s="25">
        <v>24060000</v>
      </c>
      <c r="B89" s="26" t="s">
        <v>43</v>
      </c>
      <c r="C89" s="27">
        <v>0</v>
      </c>
      <c r="D89" s="27">
        <v>0</v>
      </c>
      <c r="E89" s="27">
        <v>1712.24</v>
      </c>
      <c r="F89" s="27">
        <v>1712.24</v>
      </c>
      <c r="G89" s="90">
        <v>0</v>
      </c>
    </row>
    <row r="90" spans="1:7" ht="38.25" x14ac:dyDescent="0.2">
      <c r="A90" s="25">
        <v>24062100</v>
      </c>
      <c r="B90" s="26" t="s">
        <v>79</v>
      </c>
      <c r="C90" s="27">
        <v>0</v>
      </c>
      <c r="D90" s="27">
        <v>0</v>
      </c>
      <c r="E90" s="27">
        <v>1712.24</v>
      </c>
      <c r="F90" s="27">
        <v>1712.24</v>
      </c>
      <c r="G90" s="90">
        <v>0</v>
      </c>
    </row>
    <row r="91" spans="1:7" x14ac:dyDescent="0.2">
      <c r="A91" s="25">
        <v>25000000</v>
      </c>
      <c r="B91" s="26" t="s">
        <v>80</v>
      </c>
      <c r="C91" s="27">
        <v>8722810.1499999985</v>
      </c>
      <c r="D91" s="27">
        <v>3634504.2291666665</v>
      </c>
      <c r="E91" s="27">
        <v>7407132.8700000001</v>
      </c>
      <c r="F91" s="27">
        <v>3772628.6408333336</v>
      </c>
      <c r="G91" s="90">
        <v>203.80036458778142</v>
      </c>
    </row>
    <row r="92" spans="1:7" ht="25.5" x14ac:dyDescent="0.2">
      <c r="A92" s="25">
        <v>25010000</v>
      </c>
      <c r="B92" s="26" t="s">
        <v>81</v>
      </c>
      <c r="C92" s="27">
        <v>1834856.4</v>
      </c>
      <c r="D92" s="27">
        <v>764523.50000000012</v>
      </c>
      <c r="E92" s="27">
        <v>518898.12</v>
      </c>
      <c r="F92" s="27">
        <v>-245625.38000000012</v>
      </c>
      <c r="G92" s="90">
        <v>67.872095494775493</v>
      </c>
    </row>
    <row r="93" spans="1:7" ht="25.5" x14ac:dyDescent="0.2">
      <c r="A93" s="25">
        <v>25010100</v>
      </c>
      <c r="B93" s="26" t="s">
        <v>82</v>
      </c>
      <c r="C93" s="27">
        <v>1784323</v>
      </c>
      <c r="D93" s="27">
        <v>743467.91666666674</v>
      </c>
      <c r="E93" s="27">
        <v>487629.87</v>
      </c>
      <c r="F93" s="27">
        <v>-255838.04666666675</v>
      </c>
      <c r="G93" s="90">
        <v>65.588555883660078</v>
      </c>
    </row>
    <row r="94" spans="1:7" ht="38.25" x14ac:dyDescent="0.2">
      <c r="A94" s="25">
        <v>25010300</v>
      </c>
      <c r="B94" s="26" t="s">
        <v>83</v>
      </c>
      <c r="C94" s="27">
        <v>33636</v>
      </c>
      <c r="D94" s="27">
        <v>14015</v>
      </c>
      <c r="E94" s="27">
        <v>12758.05</v>
      </c>
      <c r="F94" s="27">
        <v>-1256.9500000000007</v>
      </c>
      <c r="G94" s="90">
        <v>91.03139493399928</v>
      </c>
    </row>
    <row r="95" spans="1:7" ht="25.5" x14ac:dyDescent="0.2">
      <c r="A95" s="25">
        <v>25010400</v>
      </c>
      <c r="B95" s="26" t="s">
        <v>84</v>
      </c>
      <c r="C95" s="27">
        <v>16897.400000000001</v>
      </c>
      <c r="D95" s="27">
        <v>7040.5833333333339</v>
      </c>
      <c r="E95" s="27">
        <v>18510.2</v>
      </c>
      <c r="F95" s="27">
        <v>11469.616666666667</v>
      </c>
      <c r="G95" s="90">
        <v>262.90719282256441</v>
      </c>
    </row>
    <row r="96" spans="1:7" x14ac:dyDescent="0.2">
      <c r="A96" s="25">
        <v>25020000</v>
      </c>
      <c r="B96" s="26" t="s">
        <v>85</v>
      </c>
      <c r="C96" s="27">
        <v>6887953.75</v>
      </c>
      <c r="D96" s="27">
        <v>2869980.729166666</v>
      </c>
      <c r="E96" s="27">
        <v>6888234.75</v>
      </c>
      <c r="F96" s="27">
        <v>4018254.020833334</v>
      </c>
      <c r="G96" s="90">
        <v>240.00979100650906</v>
      </c>
    </row>
    <row r="97" spans="1:7" x14ac:dyDescent="0.2">
      <c r="A97" s="25">
        <v>25020100</v>
      </c>
      <c r="B97" s="26" t="s">
        <v>86</v>
      </c>
      <c r="C97" s="27">
        <v>2983384.7399999998</v>
      </c>
      <c r="D97" s="27">
        <v>1243076.9749999999</v>
      </c>
      <c r="E97" s="27">
        <v>2983665.74</v>
      </c>
      <c r="F97" s="27">
        <v>1740588.7650000004</v>
      </c>
      <c r="G97" s="90">
        <v>240.02260519707562</v>
      </c>
    </row>
    <row r="98" spans="1:7" ht="63.75" x14ac:dyDescent="0.2">
      <c r="A98" s="25">
        <v>25020200</v>
      </c>
      <c r="B98" s="26" t="s">
        <v>241</v>
      </c>
      <c r="C98" s="27">
        <v>3904569.01</v>
      </c>
      <c r="D98" s="27">
        <v>1626903.7541666664</v>
      </c>
      <c r="E98" s="27">
        <v>3904569.01</v>
      </c>
      <c r="F98" s="27">
        <v>2277665.2558333334</v>
      </c>
      <c r="G98" s="90">
        <v>240.00000000000003</v>
      </c>
    </row>
    <row r="99" spans="1:7" x14ac:dyDescent="0.2">
      <c r="A99" s="92">
        <v>30000000</v>
      </c>
      <c r="B99" s="93" t="s">
        <v>55</v>
      </c>
      <c r="C99" s="28">
        <v>100000</v>
      </c>
      <c r="D99" s="28">
        <v>0</v>
      </c>
      <c r="E99" s="28">
        <v>18841.62</v>
      </c>
      <c r="F99" s="28">
        <v>18841.62</v>
      </c>
      <c r="G99" s="29">
        <v>0</v>
      </c>
    </row>
    <row r="100" spans="1:7" x14ac:dyDescent="0.2">
      <c r="A100" s="25">
        <v>33000000</v>
      </c>
      <c r="B100" s="26" t="s">
        <v>87</v>
      </c>
      <c r="C100" s="27">
        <v>100000</v>
      </c>
      <c r="D100" s="27">
        <v>0</v>
      </c>
      <c r="E100" s="27">
        <v>18841.62</v>
      </c>
      <c r="F100" s="27">
        <v>18841.62</v>
      </c>
      <c r="G100" s="90">
        <v>0</v>
      </c>
    </row>
    <row r="101" spans="1:7" x14ac:dyDescent="0.2">
      <c r="A101" s="25">
        <v>33010000</v>
      </c>
      <c r="B101" s="26" t="s">
        <v>88</v>
      </c>
      <c r="C101" s="27">
        <v>100000</v>
      </c>
      <c r="D101" s="27">
        <v>0</v>
      </c>
      <c r="E101" s="27">
        <v>18841.62</v>
      </c>
      <c r="F101" s="27">
        <v>18841.62</v>
      </c>
      <c r="G101" s="90">
        <v>0</v>
      </c>
    </row>
    <row r="102" spans="1:7" ht="51" x14ac:dyDescent="0.2">
      <c r="A102" s="25">
        <v>33010100</v>
      </c>
      <c r="B102" s="26" t="s">
        <v>89</v>
      </c>
      <c r="C102" s="27">
        <v>100000</v>
      </c>
      <c r="D102" s="27">
        <v>0</v>
      </c>
      <c r="E102" s="27">
        <v>0</v>
      </c>
      <c r="F102" s="27">
        <v>0</v>
      </c>
      <c r="G102" s="90">
        <v>0</v>
      </c>
    </row>
    <row r="103" spans="1:7" ht="38.25" x14ac:dyDescent="0.2">
      <c r="A103" s="25">
        <v>33010400</v>
      </c>
      <c r="B103" s="26" t="s">
        <v>240</v>
      </c>
      <c r="C103" s="27">
        <v>0</v>
      </c>
      <c r="D103" s="27">
        <v>0</v>
      </c>
      <c r="E103" s="27">
        <v>18841.62</v>
      </c>
      <c r="F103" s="27">
        <v>18841.62</v>
      </c>
      <c r="G103" s="90">
        <v>0</v>
      </c>
    </row>
    <row r="104" spans="1:7" x14ac:dyDescent="0.2">
      <c r="A104" s="92">
        <v>40000000</v>
      </c>
      <c r="B104" s="93" t="s">
        <v>59</v>
      </c>
      <c r="C104" s="28">
        <v>1259179</v>
      </c>
      <c r="D104" s="28">
        <v>1259179</v>
      </c>
      <c r="E104" s="28">
        <v>1259179</v>
      </c>
      <c r="F104" s="28">
        <v>0</v>
      </c>
      <c r="G104" s="29">
        <v>100</v>
      </c>
    </row>
    <row r="105" spans="1:7" x14ac:dyDescent="0.2">
      <c r="A105" s="25">
        <v>41000000</v>
      </c>
      <c r="B105" s="26" t="s">
        <v>60</v>
      </c>
      <c r="C105" s="27">
        <v>1259179</v>
      </c>
      <c r="D105" s="27">
        <v>1259179</v>
      </c>
      <c r="E105" s="27">
        <v>1259179</v>
      </c>
      <c r="F105" s="27">
        <v>0</v>
      </c>
      <c r="G105" s="90">
        <v>100</v>
      </c>
    </row>
    <row r="106" spans="1:7" x14ac:dyDescent="0.2">
      <c r="A106" s="71">
        <v>41050000</v>
      </c>
      <c r="B106" s="72" t="s">
        <v>65</v>
      </c>
      <c r="C106" s="73">
        <v>1259179</v>
      </c>
      <c r="D106" s="73">
        <v>1259179</v>
      </c>
      <c r="E106" s="73">
        <v>1259179</v>
      </c>
      <c r="F106" s="73">
        <v>0</v>
      </c>
      <c r="G106" s="91">
        <v>100</v>
      </c>
    </row>
    <row r="107" spans="1:7" ht="13.5" thickBot="1" x14ac:dyDescent="0.25">
      <c r="A107" s="71">
        <v>41053900</v>
      </c>
      <c r="B107" s="72" t="s">
        <v>68</v>
      </c>
      <c r="C107" s="73">
        <v>1259179</v>
      </c>
      <c r="D107" s="73">
        <v>1259179</v>
      </c>
      <c r="E107" s="73">
        <v>1259179</v>
      </c>
      <c r="F107" s="73">
        <v>0</v>
      </c>
      <c r="G107" s="91">
        <v>100</v>
      </c>
    </row>
    <row r="108" spans="1:7" x14ac:dyDescent="0.2">
      <c r="A108" s="82"/>
      <c r="B108" s="82" t="s">
        <v>238</v>
      </c>
      <c r="C108" s="83">
        <v>8902110.1499999985</v>
      </c>
      <c r="D108" s="83">
        <v>3667004.2291666665</v>
      </c>
      <c r="E108" s="83">
        <v>7458962.6499999994</v>
      </c>
      <c r="F108" s="83">
        <v>3791958.4208333329</v>
      </c>
      <c r="G108" s="84">
        <v>203.40752788537313</v>
      </c>
    </row>
    <row r="109" spans="1:7" ht="13.5" thickBot="1" x14ac:dyDescent="0.25">
      <c r="A109" s="76"/>
      <c r="B109" s="76" t="s">
        <v>239</v>
      </c>
      <c r="C109" s="74">
        <v>10161289.149999999</v>
      </c>
      <c r="D109" s="74">
        <v>4926183.229166666</v>
      </c>
      <c r="E109" s="74">
        <v>8718141.6499999985</v>
      </c>
      <c r="F109" s="74">
        <v>3791958.4208333325</v>
      </c>
      <c r="G109" s="75">
        <v>176.97558625879199</v>
      </c>
    </row>
    <row r="110" spans="1:7" ht="13.5" thickBot="1" x14ac:dyDescent="0.25">
      <c r="A110" s="77"/>
      <c r="B110" s="78" t="s">
        <v>91</v>
      </c>
      <c r="C110" s="79">
        <f>C108+C78</f>
        <v>130336726.15000001</v>
      </c>
      <c r="D110" s="79">
        <f t="shared" ref="D110:F110" si="0">D108+D78</f>
        <v>46189404.229166664</v>
      </c>
      <c r="E110" s="79">
        <f t="shared" si="0"/>
        <v>50537775.729999997</v>
      </c>
      <c r="F110" s="79">
        <f t="shared" si="0"/>
        <v>4348371.5008333307</v>
      </c>
      <c r="G110" s="79">
        <f>E110/D110*100</f>
        <v>109.41421863607307</v>
      </c>
    </row>
    <row r="111" spans="1:7" ht="13.5" thickBot="1" x14ac:dyDescent="0.25">
      <c r="A111" s="34"/>
      <c r="B111" s="70" t="s">
        <v>92</v>
      </c>
      <c r="C111" s="79">
        <f>C109+C79</f>
        <v>191374258.15000001</v>
      </c>
      <c r="D111" s="79">
        <f t="shared" ref="D111:F111" si="1">D109+D79</f>
        <v>71810575.229166672</v>
      </c>
      <c r="E111" s="79">
        <f t="shared" si="1"/>
        <v>76050059.729999989</v>
      </c>
      <c r="F111" s="79">
        <f t="shared" si="1"/>
        <v>4239484.5008333307</v>
      </c>
      <c r="G111" s="79">
        <f>E111/D111*100</f>
        <v>105.90370497284556</v>
      </c>
    </row>
    <row r="112" spans="1:7" ht="39" customHeight="1" x14ac:dyDescent="0.2"/>
    <row r="113" spans="1:6" ht="15" x14ac:dyDescent="0.25">
      <c r="A113" s="118"/>
      <c r="B113" s="119" t="s">
        <v>246</v>
      </c>
      <c r="C113" s="120"/>
      <c r="D113" s="120"/>
      <c r="E113" s="120"/>
      <c r="F113" s="120" t="s">
        <v>247</v>
      </c>
    </row>
  </sheetData>
  <mergeCells count="2">
    <mergeCell ref="A4:E4"/>
    <mergeCell ref="A5:E5"/>
  </mergeCells>
  <conditionalFormatting sqref="A15:A79">
    <cfRule type="expression" dxfId="15" priority="12" stopIfTrue="1">
      <formula>#REF!=1</formula>
    </cfRule>
  </conditionalFormatting>
  <conditionalFormatting sqref="B15:B77">
    <cfRule type="expression" dxfId="14" priority="13" stopIfTrue="1">
      <formula>#REF!=1</formula>
    </cfRule>
  </conditionalFormatting>
  <conditionalFormatting sqref="C15:C79">
    <cfRule type="expression" dxfId="13" priority="15" stopIfTrue="1">
      <formula>#REF!=1</formula>
    </cfRule>
  </conditionalFormatting>
  <conditionalFormatting sqref="D15:D79">
    <cfRule type="expression" dxfId="12" priority="16" stopIfTrue="1">
      <formula>#REF!=1</formula>
    </cfRule>
  </conditionalFormatting>
  <conditionalFormatting sqref="E15:E79">
    <cfRule type="expression" dxfId="11" priority="17" stopIfTrue="1">
      <formula>#REF!=1</formula>
    </cfRule>
  </conditionalFormatting>
  <conditionalFormatting sqref="F15:F79">
    <cfRule type="expression" dxfId="10" priority="18" stopIfTrue="1">
      <formula>#REF!=1</formula>
    </cfRule>
  </conditionalFormatting>
  <conditionalFormatting sqref="G15:G79">
    <cfRule type="expression" dxfId="9" priority="19" stopIfTrue="1">
      <formula>#REF!=1</formula>
    </cfRule>
  </conditionalFormatting>
  <conditionalFormatting sqref="A87:A109">
    <cfRule type="expression" dxfId="8" priority="4" stopIfTrue="1">
      <formula>#REF!=1</formula>
    </cfRule>
  </conditionalFormatting>
  <conditionalFormatting sqref="B87:B107">
    <cfRule type="expression" dxfId="7" priority="5" stopIfTrue="1">
      <formula>#REF!=1</formula>
    </cfRule>
  </conditionalFormatting>
  <conditionalFormatting sqref="C87:C109">
    <cfRule type="expression" dxfId="6" priority="7" stopIfTrue="1">
      <formula>#REF!=1</formula>
    </cfRule>
  </conditionalFormatting>
  <conditionalFormatting sqref="D87:D109">
    <cfRule type="expression" dxfId="5" priority="8" stopIfTrue="1">
      <formula>#REF!=1</formula>
    </cfRule>
  </conditionalFormatting>
  <conditionalFormatting sqref="E87:E109">
    <cfRule type="expression" dxfId="4" priority="9" stopIfTrue="1">
      <formula>#REF!=1</formula>
    </cfRule>
  </conditionalFormatting>
  <conditionalFormatting sqref="F87:F109">
    <cfRule type="expression" dxfId="3" priority="10" stopIfTrue="1">
      <formula>#REF!=1</formula>
    </cfRule>
  </conditionalFormatting>
  <conditionalFormatting sqref="G87:G109">
    <cfRule type="expression" dxfId="2" priority="11" stopIfTrue="1">
      <formula>#REF!=1</formula>
    </cfRule>
  </conditionalFormatting>
  <conditionalFormatting sqref="B108:B109">
    <cfRule type="expression" dxfId="1" priority="2" stopIfTrue="1">
      <formula>#REF!=1</formula>
    </cfRule>
  </conditionalFormatting>
  <conditionalFormatting sqref="B78:B79">
    <cfRule type="expression" dxfId="0" priority="1" stopIfTrue="1">
      <formula>#REF!=1</formula>
    </cfRule>
  </conditionalFormatting>
  <pageMargins left="1.1811023622047245" right="0.39370078740157483" top="0.78740157480314965" bottom="0.78740157480314965" header="0" footer="0"/>
  <pageSetup paperSize="9" scale="70" fitToHeight="7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topLeftCell="A16" workbookViewId="0">
      <selection activeCell="E126" sqref="E126"/>
    </sheetView>
  </sheetViews>
  <sheetFormatPr defaultRowHeight="12.75" x14ac:dyDescent="0.2"/>
  <cols>
    <col min="1" max="1" width="5.85546875" customWidth="1"/>
    <col min="2" max="2" width="52.5703125" customWidth="1"/>
    <col min="3" max="3" width="13.7109375" customWidth="1"/>
    <col min="4" max="4" width="14.140625" customWidth="1"/>
    <col min="5" max="5" width="13.42578125" customWidth="1"/>
    <col min="6" max="6" width="13.28515625" customWidth="1"/>
    <col min="7" max="7" width="9.42578125" customWidth="1"/>
    <col min="8" max="11" width="8.85546875" customWidth="1"/>
  </cols>
  <sheetData>
    <row r="1" spans="1:7" x14ac:dyDescent="0.2">
      <c r="D1" s="15" t="s">
        <v>93</v>
      </c>
      <c r="E1" s="15"/>
      <c r="F1" s="15"/>
      <c r="G1" s="15"/>
    </row>
    <row r="2" spans="1:7" x14ac:dyDescent="0.2">
      <c r="D2" s="15" t="s">
        <v>245</v>
      </c>
      <c r="E2" s="15"/>
      <c r="F2" s="15"/>
      <c r="G2" s="15"/>
    </row>
    <row r="3" spans="1:7" x14ac:dyDescent="0.2">
      <c r="D3" s="15" t="s">
        <v>244</v>
      </c>
      <c r="E3" s="15"/>
      <c r="F3" s="15"/>
      <c r="G3" s="15"/>
    </row>
    <row r="4" spans="1:7" x14ac:dyDescent="0.2">
      <c r="A4" s="121" t="s">
        <v>248</v>
      </c>
      <c r="B4" s="111"/>
      <c r="C4" s="111"/>
      <c r="D4" s="111"/>
      <c r="E4" s="111"/>
      <c r="F4" s="111"/>
      <c r="G4" s="111"/>
    </row>
    <row r="5" spans="1:7" ht="13.5" thickBot="1" x14ac:dyDescent="0.25">
      <c r="A5" t="s">
        <v>94</v>
      </c>
      <c r="F5" t="s">
        <v>95</v>
      </c>
    </row>
    <row r="6" spans="1:7" s="1" customFormat="1" ht="65.45" customHeight="1" x14ac:dyDescent="0.2">
      <c r="A6" s="2" t="s">
        <v>96</v>
      </c>
      <c r="B6" s="3" t="s">
        <v>97</v>
      </c>
      <c r="C6" s="3" t="s">
        <v>98</v>
      </c>
      <c r="D6" s="3" t="s">
        <v>99</v>
      </c>
      <c r="E6" s="3" t="s">
        <v>100</v>
      </c>
      <c r="F6" s="3" t="s">
        <v>101</v>
      </c>
      <c r="G6" s="4" t="s">
        <v>102</v>
      </c>
    </row>
    <row r="7" spans="1:7" s="1" customFormat="1" ht="13.5" thickBot="1" x14ac:dyDescent="0.25">
      <c r="A7" s="112" t="s">
        <v>103</v>
      </c>
      <c r="B7" s="113"/>
      <c r="C7" s="113"/>
      <c r="D7" s="113"/>
      <c r="E7" s="113"/>
      <c r="F7" s="113"/>
      <c r="G7" s="114"/>
    </row>
    <row r="8" spans="1:7" s="1" customFormat="1" ht="27" customHeight="1" thickBot="1" x14ac:dyDescent="0.25">
      <c r="A8" s="43" t="s">
        <v>217</v>
      </c>
      <c r="B8" s="44" t="s">
        <v>216</v>
      </c>
      <c r="C8" s="45">
        <f>SUM(C9:C36)</f>
        <v>39254041</v>
      </c>
      <c r="D8" s="45">
        <f t="shared" ref="D8:F8" si="0">SUM(D9:D36)</f>
        <v>28495257</v>
      </c>
      <c r="E8" s="45">
        <f t="shared" si="0"/>
        <v>13460994</v>
      </c>
      <c r="F8" s="45">
        <f t="shared" si="0"/>
        <v>10256472.849999998</v>
      </c>
      <c r="G8" s="46">
        <f t="shared" ref="G8:G79" si="1">IF(E8=0,0,(F8/E8)*100)</f>
        <v>76.194022893108766</v>
      </c>
    </row>
    <row r="9" spans="1:7" ht="51" x14ac:dyDescent="0.2">
      <c r="A9" s="39" t="s">
        <v>104</v>
      </c>
      <c r="B9" s="40" t="s">
        <v>105</v>
      </c>
      <c r="C9" s="41">
        <v>18709000</v>
      </c>
      <c r="D9" s="41">
        <v>16604138</v>
      </c>
      <c r="E9" s="41">
        <v>7244301</v>
      </c>
      <c r="F9" s="41">
        <v>6002011.8199999994</v>
      </c>
      <c r="G9" s="42">
        <v>82.851496921511128</v>
      </c>
    </row>
    <row r="10" spans="1:7" x14ac:dyDescent="0.2">
      <c r="A10" s="5" t="s">
        <v>106</v>
      </c>
      <c r="B10" s="6" t="s">
        <v>107</v>
      </c>
      <c r="C10" s="37">
        <v>278000</v>
      </c>
      <c r="D10" s="37">
        <v>316360</v>
      </c>
      <c r="E10" s="37">
        <v>155673</v>
      </c>
      <c r="F10" s="37">
        <v>43253.56</v>
      </c>
      <c r="G10" s="38">
        <v>27.784882413777595</v>
      </c>
    </row>
    <row r="11" spans="1:7" ht="25.5" x14ac:dyDescent="0.2">
      <c r="A11" s="5" t="s">
        <v>108</v>
      </c>
      <c r="B11" s="6" t="s">
        <v>109</v>
      </c>
      <c r="C11" s="37">
        <v>617800</v>
      </c>
      <c r="D11" s="37">
        <v>0</v>
      </c>
      <c r="E11" s="37">
        <v>0</v>
      </c>
      <c r="F11" s="37">
        <v>0</v>
      </c>
      <c r="G11" s="38">
        <f t="shared" si="1"/>
        <v>0</v>
      </c>
    </row>
    <row r="12" spans="1:7" ht="25.5" x14ac:dyDescent="0.2">
      <c r="A12" s="5" t="s">
        <v>110</v>
      </c>
      <c r="B12" s="6" t="s">
        <v>111</v>
      </c>
      <c r="C12" s="37">
        <v>12000</v>
      </c>
      <c r="D12" s="37">
        <v>0</v>
      </c>
      <c r="E12" s="37">
        <v>0</v>
      </c>
      <c r="F12" s="37">
        <v>0</v>
      </c>
      <c r="G12" s="38">
        <f t="shared" si="1"/>
        <v>0</v>
      </c>
    </row>
    <row r="13" spans="1:7" ht="38.25" x14ac:dyDescent="0.2">
      <c r="A13" s="5" t="s">
        <v>112</v>
      </c>
      <c r="B13" s="6" t="s">
        <v>113</v>
      </c>
      <c r="C13" s="37">
        <v>5512284</v>
      </c>
      <c r="D13" s="37">
        <v>0</v>
      </c>
      <c r="E13" s="37">
        <v>0</v>
      </c>
      <c r="F13" s="37">
        <v>0</v>
      </c>
      <c r="G13" s="38">
        <f t="shared" si="1"/>
        <v>0</v>
      </c>
    </row>
    <row r="14" spans="1:7" ht="25.5" x14ac:dyDescent="0.2">
      <c r="A14" s="5" t="s">
        <v>114</v>
      </c>
      <c r="B14" s="6" t="s">
        <v>115</v>
      </c>
      <c r="C14" s="37">
        <v>23000</v>
      </c>
      <c r="D14" s="37">
        <v>23000</v>
      </c>
      <c r="E14" s="37">
        <v>15334</v>
      </c>
      <c r="F14" s="37">
        <v>14238</v>
      </c>
      <c r="G14" s="38">
        <v>92.85</v>
      </c>
    </row>
    <row r="15" spans="1:7" ht="25.5" x14ac:dyDescent="0.2">
      <c r="A15" s="5" t="s">
        <v>116</v>
      </c>
      <c r="B15" s="6" t="s">
        <v>117</v>
      </c>
      <c r="C15" s="37">
        <v>681667</v>
      </c>
      <c r="D15" s="37"/>
      <c r="E15" s="37"/>
      <c r="F15" s="37"/>
      <c r="G15" s="38"/>
    </row>
    <row r="16" spans="1:7" x14ac:dyDescent="0.2">
      <c r="A16" s="5" t="s">
        <v>118</v>
      </c>
      <c r="B16" s="6" t="s">
        <v>119</v>
      </c>
      <c r="C16" s="37">
        <v>20000</v>
      </c>
      <c r="D16" s="37">
        <v>20000</v>
      </c>
      <c r="E16" s="37">
        <v>20000</v>
      </c>
      <c r="F16" s="37">
        <v>3073</v>
      </c>
      <c r="G16" s="38">
        <f t="shared" si="1"/>
        <v>15.365</v>
      </c>
    </row>
    <row r="17" spans="1:7" ht="51" x14ac:dyDescent="0.2">
      <c r="A17" s="5" t="s">
        <v>120</v>
      </c>
      <c r="B17" s="6" t="s">
        <v>121</v>
      </c>
      <c r="C17" s="37">
        <v>195000</v>
      </c>
      <c r="D17" s="37">
        <v>0</v>
      </c>
      <c r="E17" s="37">
        <v>0</v>
      </c>
      <c r="F17" s="37">
        <v>0</v>
      </c>
      <c r="G17" s="38">
        <f t="shared" si="1"/>
        <v>0</v>
      </c>
    </row>
    <row r="18" spans="1:7" ht="51" x14ac:dyDescent="0.2">
      <c r="A18" s="5" t="s">
        <v>122</v>
      </c>
      <c r="B18" s="6" t="s">
        <v>123</v>
      </c>
      <c r="C18" s="37">
        <v>43467</v>
      </c>
      <c r="D18" s="37">
        <v>0</v>
      </c>
      <c r="E18" s="37">
        <v>0</v>
      </c>
      <c r="F18" s="37">
        <v>0</v>
      </c>
      <c r="G18" s="38">
        <f t="shared" ref="G18" si="2">IF(E18=0,0,(F18/E18)*100)</f>
        <v>0</v>
      </c>
    </row>
    <row r="19" spans="1:7" x14ac:dyDescent="0.2">
      <c r="A19" s="5" t="s">
        <v>124</v>
      </c>
      <c r="B19" s="6" t="s">
        <v>125</v>
      </c>
      <c r="C19" s="37">
        <v>40500</v>
      </c>
      <c r="D19" s="37">
        <v>0</v>
      </c>
      <c r="E19" s="37">
        <v>0</v>
      </c>
      <c r="F19" s="37">
        <v>0</v>
      </c>
      <c r="G19" s="38">
        <f t="shared" ref="G19" si="3">IF(E19=0,0,(F19/E19)*100)</f>
        <v>0</v>
      </c>
    </row>
    <row r="20" spans="1:7" x14ac:dyDescent="0.2">
      <c r="A20" s="5" t="s">
        <v>126</v>
      </c>
      <c r="B20" s="6" t="s">
        <v>127</v>
      </c>
      <c r="C20" s="37">
        <v>300000</v>
      </c>
      <c r="D20" s="37">
        <v>300000</v>
      </c>
      <c r="E20" s="37">
        <v>127500</v>
      </c>
      <c r="F20" s="37">
        <v>124375.73</v>
      </c>
      <c r="G20" s="38">
        <v>97.55</v>
      </c>
    </row>
    <row r="21" spans="1:7" ht="25.5" x14ac:dyDescent="0.2">
      <c r="A21" s="5" t="s">
        <v>128</v>
      </c>
      <c r="B21" s="6" t="s">
        <v>129</v>
      </c>
      <c r="C21" s="37">
        <v>714000</v>
      </c>
      <c r="D21" s="37">
        <v>0</v>
      </c>
      <c r="E21" s="37">
        <v>0</v>
      </c>
      <c r="F21" s="37">
        <v>0</v>
      </c>
      <c r="G21" s="38">
        <f t="shared" si="1"/>
        <v>0</v>
      </c>
    </row>
    <row r="22" spans="1:7" ht="25.5" x14ac:dyDescent="0.2">
      <c r="A22" s="5" t="s">
        <v>130</v>
      </c>
      <c r="B22" s="6" t="s">
        <v>131</v>
      </c>
      <c r="C22" s="37">
        <v>400000</v>
      </c>
      <c r="D22" s="37">
        <v>400000</v>
      </c>
      <c r="E22" s="37">
        <v>181800</v>
      </c>
      <c r="F22" s="37">
        <v>140778</v>
      </c>
      <c r="G22" s="38">
        <v>77.44</v>
      </c>
    </row>
    <row r="23" spans="1:7" ht="25.5" x14ac:dyDescent="0.2">
      <c r="A23" s="5" t="s">
        <v>132</v>
      </c>
      <c r="B23" s="6" t="s">
        <v>133</v>
      </c>
      <c r="C23" s="37">
        <v>3514320</v>
      </c>
      <c r="D23" s="37">
        <v>3514320</v>
      </c>
      <c r="E23" s="37">
        <v>1510890</v>
      </c>
      <c r="F23" s="37">
        <v>1233634.01</v>
      </c>
      <c r="G23" s="38">
        <v>81.650000000000006</v>
      </c>
    </row>
    <row r="24" spans="1:7" ht="25.5" x14ac:dyDescent="0.2">
      <c r="A24" s="5" t="s">
        <v>134</v>
      </c>
      <c r="B24" s="6" t="s">
        <v>135</v>
      </c>
      <c r="C24" s="37">
        <v>50000</v>
      </c>
      <c r="D24" s="37">
        <v>585000</v>
      </c>
      <c r="E24" s="37">
        <v>585000</v>
      </c>
      <c r="F24" s="37">
        <v>503000</v>
      </c>
      <c r="G24" s="38">
        <v>85.98</v>
      </c>
    </row>
    <row r="25" spans="1:7" x14ac:dyDescent="0.2">
      <c r="A25" s="5" t="s">
        <v>136</v>
      </c>
      <c r="B25" s="6" t="s">
        <v>137</v>
      </c>
      <c r="C25" s="37">
        <v>730000</v>
      </c>
      <c r="D25" s="37">
        <v>730000</v>
      </c>
      <c r="E25" s="37">
        <v>374169</v>
      </c>
      <c r="F25" s="37">
        <v>278802.26</v>
      </c>
      <c r="G25" s="38">
        <v>74.510000000000005</v>
      </c>
    </row>
    <row r="26" spans="1:7" ht="38.25" x14ac:dyDescent="0.2">
      <c r="A26" s="35">
        <v>6020</v>
      </c>
      <c r="B26" s="6" t="s">
        <v>215</v>
      </c>
      <c r="C26" s="37">
        <v>0</v>
      </c>
      <c r="D26" s="37">
        <v>500470</v>
      </c>
      <c r="E26" s="37">
        <v>500470</v>
      </c>
      <c r="F26" s="37">
        <v>494700</v>
      </c>
      <c r="G26" s="38">
        <v>98.85</v>
      </c>
    </row>
    <row r="27" spans="1:7" x14ac:dyDescent="0.2">
      <c r="A27" s="5" t="s">
        <v>138</v>
      </c>
      <c r="B27" s="6" t="s">
        <v>139</v>
      </c>
      <c r="C27" s="37">
        <v>3695000</v>
      </c>
      <c r="D27" s="37">
        <v>3754640</v>
      </c>
      <c r="E27" s="37">
        <v>1790681</v>
      </c>
      <c r="F27" s="37">
        <v>1295300.3500000001</v>
      </c>
      <c r="G27" s="38">
        <v>72.34</v>
      </c>
    </row>
    <row r="28" spans="1:7" x14ac:dyDescent="0.2">
      <c r="A28" s="5" t="s">
        <v>140</v>
      </c>
      <c r="B28" s="6" t="s">
        <v>141</v>
      </c>
      <c r="C28" s="37">
        <v>710000</v>
      </c>
      <c r="D28" s="37">
        <v>600200</v>
      </c>
      <c r="E28" s="37">
        <v>185518</v>
      </c>
      <c r="F28" s="37">
        <v>37525.120000000003</v>
      </c>
      <c r="G28" s="38">
        <v>20.23</v>
      </c>
    </row>
    <row r="29" spans="1:7" x14ac:dyDescent="0.2">
      <c r="A29" s="5" t="s">
        <v>142</v>
      </c>
      <c r="B29" s="6" t="s">
        <v>143</v>
      </c>
      <c r="C29" s="37">
        <v>100000</v>
      </c>
      <c r="D29" s="37">
        <v>100000</v>
      </c>
      <c r="E29" s="37">
        <v>100000</v>
      </c>
      <c r="F29" s="37">
        <v>0</v>
      </c>
      <c r="G29" s="38">
        <f t="shared" si="1"/>
        <v>0</v>
      </c>
    </row>
    <row r="30" spans="1:7" ht="25.5" x14ac:dyDescent="0.2">
      <c r="A30" s="5" t="s">
        <v>144</v>
      </c>
      <c r="B30" s="6" t="s">
        <v>145</v>
      </c>
      <c r="C30" s="37">
        <v>2545003</v>
      </c>
      <c r="D30" s="37">
        <v>589438</v>
      </c>
      <c r="E30" s="37">
        <v>344217</v>
      </c>
      <c r="F30" s="37">
        <v>0</v>
      </c>
      <c r="G30" s="38">
        <v>0</v>
      </c>
    </row>
    <row r="31" spans="1:7" x14ac:dyDescent="0.2">
      <c r="A31" s="5" t="s">
        <v>146</v>
      </c>
      <c r="B31" s="6" t="s">
        <v>147</v>
      </c>
      <c r="C31" s="37">
        <v>2000</v>
      </c>
      <c r="D31" s="37">
        <v>2000</v>
      </c>
      <c r="E31" s="37">
        <v>0</v>
      </c>
      <c r="F31" s="37">
        <v>0</v>
      </c>
      <c r="G31" s="38">
        <f t="shared" si="1"/>
        <v>0</v>
      </c>
    </row>
    <row r="32" spans="1:7" ht="25.5" x14ac:dyDescent="0.2">
      <c r="A32" s="5" t="s">
        <v>148</v>
      </c>
      <c r="B32" s="6" t="s">
        <v>149</v>
      </c>
      <c r="C32" s="37">
        <v>52000</v>
      </c>
      <c r="D32" s="37">
        <v>52000</v>
      </c>
      <c r="E32" s="37">
        <v>52000</v>
      </c>
      <c r="F32" s="37">
        <v>24000</v>
      </c>
      <c r="G32" s="38">
        <f t="shared" si="1"/>
        <v>46.153846153846153</v>
      </c>
    </row>
    <row r="33" spans="1:7" x14ac:dyDescent="0.2">
      <c r="A33" s="5" t="s">
        <v>243</v>
      </c>
      <c r="B33" s="6" t="s">
        <v>242</v>
      </c>
      <c r="C33" s="37">
        <v>0</v>
      </c>
      <c r="D33" s="37">
        <v>74000</v>
      </c>
      <c r="E33" s="37">
        <v>74000</v>
      </c>
      <c r="F33" s="37">
        <v>0</v>
      </c>
      <c r="G33" s="38">
        <v>0</v>
      </c>
    </row>
    <row r="34" spans="1:7" ht="25.5" x14ac:dyDescent="0.2">
      <c r="A34" s="5" t="s">
        <v>150</v>
      </c>
      <c r="B34" s="6" t="s">
        <v>151</v>
      </c>
      <c r="C34" s="37">
        <v>150000</v>
      </c>
      <c r="D34" s="37">
        <v>170691</v>
      </c>
      <c r="E34" s="37">
        <v>120691</v>
      </c>
      <c r="F34" s="37">
        <v>3541</v>
      </c>
      <c r="G34" s="38">
        <v>2.93</v>
      </c>
    </row>
    <row r="35" spans="1:7" x14ac:dyDescent="0.2">
      <c r="A35" s="5" t="s">
        <v>152</v>
      </c>
      <c r="B35" s="6" t="s">
        <v>153</v>
      </c>
      <c r="C35" s="37">
        <v>9000</v>
      </c>
      <c r="D35" s="37">
        <v>9000</v>
      </c>
      <c r="E35" s="37">
        <v>3750</v>
      </c>
      <c r="F35" s="37">
        <v>3150</v>
      </c>
      <c r="G35" s="38">
        <v>84</v>
      </c>
    </row>
    <row r="36" spans="1:7" ht="13.5" thickBot="1" x14ac:dyDescent="0.25">
      <c r="A36" s="47" t="s">
        <v>154</v>
      </c>
      <c r="B36" s="48" t="s">
        <v>155</v>
      </c>
      <c r="C36" s="49">
        <v>150000</v>
      </c>
      <c r="D36" s="49">
        <v>150000</v>
      </c>
      <c r="E36" s="49">
        <v>75000</v>
      </c>
      <c r="F36" s="49">
        <v>55090</v>
      </c>
      <c r="G36" s="50">
        <v>73.45</v>
      </c>
    </row>
    <row r="37" spans="1:7" ht="33.6" customHeight="1" thickBot="1" x14ac:dyDescent="0.25">
      <c r="A37" s="51" t="s">
        <v>156</v>
      </c>
      <c r="B37" s="52" t="s">
        <v>157</v>
      </c>
      <c r="C37" s="53">
        <f>SUM(C38:C51)</f>
        <v>116570000</v>
      </c>
      <c r="D37" s="53">
        <f t="shared" ref="D37:F37" si="4">SUM(D38:D51)</f>
        <v>121390488.59</v>
      </c>
      <c r="E37" s="53">
        <f t="shared" si="4"/>
        <v>51128510.589999996</v>
      </c>
      <c r="F37" s="53">
        <f t="shared" si="4"/>
        <v>43870887.609999992</v>
      </c>
      <c r="G37" s="54">
        <f t="shared" si="1"/>
        <v>85.805135146222128</v>
      </c>
    </row>
    <row r="38" spans="1:7" ht="25.5" x14ac:dyDescent="0.2">
      <c r="A38" s="39" t="s">
        <v>158</v>
      </c>
      <c r="B38" s="40" t="s">
        <v>159</v>
      </c>
      <c r="C38" s="41">
        <v>770000</v>
      </c>
      <c r="D38" s="41">
        <v>770000</v>
      </c>
      <c r="E38" s="41">
        <v>335606</v>
      </c>
      <c r="F38" s="41">
        <v>294422.46000000002</v>
      </c>
      <c r="G38" s="42">
        <v>87.73</v>
      </c>
    </row>
    <row r="39" spans="1:7" x14ac:dyDescent="0.2">
      <c r="A39" s="5" t="s">
        <v>160</v>
      </c>
      <c r="B39" s="6" t="s">
        <v>161</v>
      </c>
      <c r="C39" s="37">
        <v>29564261</v>
      </c>
      <c r="D39" s="37">
        <v>29567861</v>
      </c>
      <c r="E39" s="37">
        <v>12501098</v>
      </c>
      <c r="F39" s="37">
        <v>10687720.27</v>
      </c>
      <c r="G39" s="38">
        <v>85.49</v>
      </c>
    </row>
    <row r="40" spans="1:7" ht="25.5" x14ac:dyDescent="0.2">
      <c r="A40" s="5" t="s">
        <v>162</v>
      </c>
      <c r="B40" s="6" t="s">
        <v>163</v>
      </c>
      <c r="C40" s="37">
        <v>21866553</v>
      </c>
      <c r="D40" s="37">
        <v>22516253</v>
      </c>
      <c r="E40" s="37">
        <v>10482907</v>
      </c>
      <c r="F40" s="37">
        <v>8333431.8399999999</v>
      </c>
      <c r="G40" s="38">
        <v>79.5</v>
      </c>
    </row>
    <row r="41" spans="1:7" ht="25.5" x14ac:dyDescent="0.2">
      <c r="A41" s="5" t="s">
        <v>164</v>
      </c>
      <c r="B41" s="6" t="s">
        <v>163</v>
      </c>
      <c r="C41" s="37">
        <v>48655900</v>
      </c>
      <c r="D41" s="37">
        <v>51554900</v>
      </c>
      <c r="E41" s="37">
        <v>19959800</v>
      </c>
      <c r="F41" s="37">
        <v>18102596.57</v>
      </c>
      <c r="G41" s="38">
        <v>90.7</v>
      </c>
    </row>
    <row r="42" spans="1:7" ht="25.5" x14ac:dyDescent="0.2">
      <c r="A42" s="5" t="s">
        <v>234</v>
      </c>
      <c r="B42" s="6" t="s">
        <v>163</v>
      </c>
      <c r="C42" s="37">
        <v>0</v>
      </c>
      <c r="D42" s="37">
        <v>1381362.37</v>
      </c>
      <c r="E42" s="37">
        <v>1381362.37</v>
      </c>
      <c r="F42" s="37">
        <v>1381362.37</v>
      </c>
      <c r="G42" s="38">
        <v>100</v>
      </c>
    </row>
    <row r="43" spans="1:7" ht="25.5" x14ac:dyDescent="0.2">
      <c r="A43" s="5" t="s">
        <v>165</v>
      </c>
      <c r="B43" s="6" t="s">
        <v>166</v>
      </c>
      <c r="C43" s="37">
        <v>5791362</v>
      </c>
      <c r="D43" s="37">
        <v>5794962</v>
      </c>
      <c r="E43" s="37">
        <v>2294115</v>
      </c>
      <c r="F43" s="37">
        <v>2098258.04</v>
      </c>
      <c r="G43" s="38">
        <v>91.46</v>
      </c>
    </row>
    <row r="44" spans="1:7" x14ac:dyDescent="0.2">
      <c r="A44" s="5" t="s">
        <v>167</v>
      </c>
      <c r="B44" s="6" t="s">
        <v>168</v>
      </c>
      <c r="C44" s="37">
        <v>7220788</v>
      </c>
      <c r="D44" s="37">
        <v>7220788</v>
      </c>
      <c r="E44" s="37">
        <v>3059117</v>
      </c>
      <c r="F44" s="37">
        <v>2179563.87</v>
      </c>
      <c r="G44" s="38">
        <v>71.25</v>
      </c>
    </row>
    <row r="45" spans="1:7" x14ac:dyDescent="0.2">
      <c r="A45" s="5" t="s">
        <v>169</v>
      </c>
      <c r="B45" s="6" t="s">
        <v>170</v>
      </c>
      <c r="C45" s="37">
        <v>455178</v>
      </c>
      <c r="D45" s="37">
        <v>456988</v>
      </c>
      <c r="E45" s="37">
        <v>204770</v>
      </c>
      <c r="F45" s="37">
        <v>132595.79999999999</v>
      </c>
      <c r="G45" s="38">
        <v>64.75</v>
      </c>
    </row>
    <row r="46" spans="1:7" ht="25.5" x14ac:dyDescent="0.2">
      <c r="A46" s="5" t="s">
        <v>171</v>
      </c>
      <c r="B46" s="6" t="s">
        <v>172</v>
      </c>
      <c r="C46" s="37">
        <v>20000</v>
      </c>
      <c r="D46" s="37">
        <v>20000</v>
      </c>
      <c r="E46" s="37">
        <v>9900</v>
      </c>
      <c r="F46" s="37">
        <v>138.1</v>
      </c>
      <c r="G46" s="38">
        <v>1.39</v>
      </c>
    </row>
    <row r="47" spans="1:7" ht="25.5" x14ac:dyDescent="0.2">
      <c r="A47" s="5" t="s">
        <v>173</v>
      </c>
      <c r="B47" s="6" t="s">
        <v>174</v>
      </c>
      <c r="C47" s="37">
        <v>784740</v>
      </c>
      <c r="D47" s="37">
        <v>784740</v>
      </c>
      <c r="E47" s="37">
        <v>308745</v>
      </c>
      <c r="F47" s="37">
        <v>224053.75</v>
      </c>
      <c r="G47" s="38">
        <v>72.569999999999993</v>
      </c>
    </row>
    <row r="48" spans="1:7" ht="25.5" x14ac:dyDescent="0.2">
      <c r="A48" s="5" t="s">
        <v>175</v>
      </c>
      <c r="B48" s="6" t="s">
        <v>176</v>
      </c>
      <c r="C48" s="37">
        <v>835199</v>
      </c>
      <c r="D48" s="37">
        <v>835199</v>
      </c>
      <c r="E48" s="37">
        <v>343410</v>
      </c>
      <c r="F48" s="37">
        <v>215454.73</v>
      </c>
      <c r="G48" s="38">
        <v>62.74</v>
      </c>
    </row>
    <row r="49" spans="1:7" ht="38.25" x14ac:dyDescent="0.2">
      <c r="A49" s="5" t="s">
        <v>177</v>
      </c>
      <c r="B49" s="6" t="s">
        <v>178</v>
      </c>
      <c r="C49" s="37">
        <v>411019</v>
      </c>
      <c r="D49" s="37">
        <v>411019</v>
      </c>
      <c r="E49" s="37">
        <v>171264</v>
      </c>
      <c r="F49" s="37">
        <v>144873.59</v>
      </c>
      <c r="G49" s="38">
        <v>84.59</v>
      </c>
    </row>
    <row r="50" spans="1:7" ht="51" x14ac:dyDescent="0.2">
      <c r="A50" s="5" t="s">
        <v>235</v>
      </c>
      <c r="B50" s="48" t="s">
        <v>236</v>
      </c>
      <c r="C50" s="49">
        <v>0</v>
      </c>
      <c r="D50" s="49">
        <v>76416.22</v>
      </c>
      <c r="E50" s="49">
        <v>76416.22</v>
      </c>
      <c r="F50" s="49">
        <v>76416.22</v>
      </c>
      <c r="G50" s="50">
        <v>100</v>
      </c>
    </row>
    <row r="51" spans="1:7" ht="51.75" thickBot="1" x14ac:dyDescent="0.25">
      <c r="A51" s="47" t="s">
        <v>120</v>
      </c>
      <c r="B51" s="48" t="s">
        <v>121</v>
      </c>
      <c r="C51" s="49">
        <v>195000</v>
      </c>
      <c r="D51" s="49">
        <v>0</v>
      </c>
      <c r="E51" s="49">
        <v>0</v>
      </c>
      <c r="F51" s="49">
        <v>0</v>
      </c>
      <c r="G51" s="50">
        <f t="shared" si="1"/>
        <v>0</v>
      </c>
    </row>
    <row r="52" spans="1:7" ht="33" customHeight="1" thickBot="1" x14ac:dyDescent="0.25">
      <c r="A52" s="80" t="s">
        <v>218</v>
      </c>
      <c r="B52" s="81" t="s">
        <v>228</v>
      </c>
      <c r="C52" s="53">
        <f>SUM(C53:C65)</f>
        <v>0</v>
      </c>
      <c r="D52" s="53">
        <f t="shared" ref="D52:F52" si="5">SUM(D53:D65)</f>
        <v>19196935.149999999</v>
      </c>
      <c r="E52" s="53">
        <f t="shared" si="5"/>
        <v>8723867.5899999999</v>
      </c>
      <c r="F52" s="53">
        <f t="shared" si="5"/>
        <v>6928562.0900000008</v>
      </c>
      <c r="G52" s="54">
        <f t="shared" si="1"/>
        <v>79.420761703697522</v>
      </c>
    </row>
    <row r="53" spans="1:7" ht="25.5" x14ac:dyDescent="0.2">
      <c r="A53" s="39" t="s">
        <v>158</v>
      </c>
      <c r="B53" s="40" t="s">
        <v>159</v>
      </c>
      <c r="C53" s="41">
        <v>0</v>
      </c>
      <c r="D53" s="41">
        <v>2348833</v>
      </c>
      <c r="E53" s="41">
        <v>763000</v>
      </c>
      <c r="F53" s="41">
        <v>643582.06000000006</v>
      </c>
      <c r="G53" s="42">
        <v>84.35</v>
      </c>
    </row>
    <row r="54" spans="1:7" x14ac:dyDescent="0.2">
      <c r="A54" s="5" t="s">
        <v>219</v>
      </c>
      <c r="B54" s="6" t="s">
        <v>220</v>
      </c>
      <c r="C54" s="37">
        <v>0</v>
      </c>
      <c r="D54" s="37">
        <v>5489669.1500000004</v>
      </c>
      <c r="E54" s="37">
        <v>2048934.59</v>
      </c>
      <c r="F54" s="37">
        <v>1377415.26</v>
      </c>
      <c r="G54" s="38">
        <v>67.23</v>
      </c>
    </row>
    <row r="55" spans="1:7" ht="25.5" x14ac:dyDescent="0.2">
      <c r="A55" s="36">
        <v>2111</v>
      </c>
      <c r="B55" s="6" t="s">
        <v>221</v>
      </c>
      <c r="C55" s="37">
        <v>0</v>
      </c>
      <c r="D55" s="37">
        <v>3057415</v>
      </c>
      <c r="E55" s="37">
        <v>2219890</v>
      </c>
      <c r="F55" s="37">
        <v>1753185.72</v>
      </c>
      <c r="G55" s="38">
        <v>78.98</v>
      </c>
    </row>
    <row r="56" spans="1:7" ht="25.5" x14ac:dyDescent="0.2">
      <c r="A56" s="5" t="s">
        <v>108</v>
      </c>
      <c r="B56" s="6" t="s">
        <v>109</v>
      </c>
      <c r="C56" s="37">
        <v>0</v>
      </c>
      <c r="D56" s="37">
        <v>617800</v>
      </c>
      <c r="E56" s="37">
        <v>514900</v>
      </c>
      <c r="F56" s="37">
        <v>452316.04</v>
      </c>
      <c r="G56" s="38">
        <v>87.85</v>
      </c>
    </row>
    <row r="57" spans="1:7" ht="25.5" x14ac:dyDescent="0.2">
      <c r="A57" s="5" t="s">
        <v>110</v>
      </c>
      <c r="B57" s="6" t="s">
        <v>111</v>
      </c>
      <c r="C57" s="37">
        <v>0</v>
      </c>
      <c r="D57" s="37">
        <v>12000</v>
      </c>
      <c r="E57" s="37">
        <v>5000</v>
      </c>
      <c r="F57" s="37">
        <v>2684.57</v>
      </c>
      <c r="G57" s="38">
        <v>53.69</v>
      </c>
    </row>
    <row r="58" spans="1:7" ht="38.25" x14ac:dyDescent="0.2">
      <c r="A58" s="5" t="s">
        <v>112</v>
      </c>
      <c r="B58" s="6" t="s">
        <v>113</v>
      </c>
      <c r="C58" s="37">
        <v>0</v>
      </c>
      <c r="D58" s="37">
        <v>5601784</v>
      </c>
      <c r="E58" s="37">
        <v>2290226</v>
      </c>
      <c r="F58" s="37">
        <v>2150087.8199999998</v>
      </c>
      <c r="G58" s="38">
        <v>93.88</v>
      </c>
    </row>
    <row r="59" spans="1:7" ht="25.5" x14ac:dyDescent="0.2">
      <c r="A59" s="5" t="s">
        <v>116</v>
      </c>
      <c r="B59" s="6" t="s">
        <v>117</v>
      </c>
      <c r="C59" s="37">
        <v>0</v>
      </c>
      <c r="D59" s="37">
        <v>791467</v>
      </c>
      <c r="E59" s="37">
        <v>397022</v>
      </c>
      <c r="F59" s="37">
        <v>289984.62</v>
      </c>
      <c r="G59" s="38">
        <v>73.040000000000006</v>
      </c>
    </row>
    <row r="60" spans="1:7" ht="51" x14ac:dyDescent="0.2">
      <c r="A60" s="5" t="s">
        <v>120</v>
      </c>
      <c r="B60" s="6" t="s">
        <v>121</v>
      </c>
      <c r="C60" s="37">
        <v>0</v>
      </c>
      <c r="D60" s="37">
        <v>390000</v>
      </c>
      <c r="E60" s="37">
        <v>65000</v>
      </c>
      <c r="F60" s="37">
        <v>0</v>
      </c>
      <c r="G60" s="38">
        <v>0</v>
      </c>
    </row>
    <row r="61" spans="1:7" ht="51" x14ac:dyDescent="0.2">
      <c r="A61" s="5" t="s">
        <v>122</v>
      </c>
      <c r="B61" s="6" t="s">
        <v>123</v>
      </c>
      <c r="C61" s="37">
        <v>0</v>
      </c>
      <c r="D61" s="37">
        <v>43467</v>
      </c>
      <c r="E61" s="37">
        <v>31345</v>
      </c>
      <c r="F61" s="37">
        <v>22907</v>
      </c>
      <c r="G61" s="38">
        <v>73.08</v>
      </c>
    </row>
    <row r="62" spans="1:7" x14ac:dyDescent="0.2">
      <c r="A62" s="5" t="s">
        <v>124</v>
      </c>
      <c r="B62" s="6" t="s">
        <v>125</v>
      </c>
      <c r="C62" s="37">
        <v>0</v>
      </c>
      <c r="D62" s="37">
        <v>40500</v>
      </c>
      <c r="E62" s="37">
        <v>19046</v>
      </c>
      <c r="F62" s="37">
        <v>15677.05</v>
      </c>
      <c r="G62" s="38">
        <v>82.31</v>
      </c>
    </row>
    <row r="63" spans="1:7" ht="38.25" x14ac:dyDescent="0.2">
      <c r="A63" s="5" t="s">
        <v>222</v>
      </c>
      <c r="B63" s="6" t="s">
        <v>223</v>
      </c>
      <c r="C63" s="37">
        <v>0</v>
      </c>
      <c r="D63" s="37">
        <v>90000</v>
      </c>
      <c r="E63" s="37">
        <v>72000</v>
      </c>
      <c r="F63" s="37">
        <v>26240.62</v>
      </c>
      <c r="G63" s="38">
        <v>36.450000000000003</v>
      </c>
    </row>
    <row r="64" spans="1:7" hidden="1" x14ac:dyDescent="0.2">
      <c r="A64" s="5" t="s">
        <v>126</v>
      </c>
      <c r="B64" s="6" t="s">
        <v>127</v>
      </c>
      <c r="C64" s="37">
        <v>0</v>
      </c>
      <c r="D64" s="37">
        <v>0</v>
      </c>
      <c r="E64" s="37">
        <v>0</v>
      </c>
      <c r="F64" s="37">
        <v>0</v>
      </c>
      <c r="G64" s="38">
        <f t="shared" si="1"/>
        <v>0</v>
      </c>
    </row>
    <row r="65" spans="1:7" ht="26.25" thickBot="1" x14ac:dyDescent="0.25">
      <c r="A65" s="47" t="s">
        <v>128</v>
      </c>
      <c r="B65" s="48" t="s">
        <v>129</v>
      </c>
      <c r="C65" s="49">
        <v>0</v>
      </c>
      <c r="D65" s="49">
        <v>714000</v>
      </c>
      <c r="E65" s="49">
        <v>297504</v>
      </c>
      <c r="F65" s="49">
        <v>194481.33</v>
      </c>
      <c r="G65" s="50">
        <v>65.37</v>
      </c>
    </row>
    <row r="66" spans="1:7" ht="34.15" customHeight="1" thickBot="1" x14ac:dyDescent="0.25">
      <c r="A66" s="51" t="s">
        <v>179</v>
      </c>
      <c r="B66" s="52" t="s">
        <v>180</v>
      </c>
      <c r="C66" s="53">
        <f>SUM(C67:C75)</f>
        <v>15040834</v>
      </c>
      <c r="D66" s="53">
        <f t="shared" ref="D66:F66" si="6">SUM(D67:D75)</f>
        <v>15234834</v>
      </c>
      <c r="E66" s="53">
        <f t="shared" si="6"/>
        <v>6355640</v>
      </c>
      <c r="F66" s="53">
        <f t="shared" si="6"/>
        <v>5356456.3600000003</v>
      </c>
      <c r="G66" s="54">
        <f t="shared" si="1"/>
        <v>84.278787974145814</v>
      </c>
    </row>
    <row r="67" spans="1:7" ht="25.5" x14ac:dyDescent="0.2">
      <c r="A67" s="39" t="s">
        <v>158</v>
      </c>
      <c r="B67" s="40" t="s">
        <v>159</v>
      </c>
      <c r="C67" s="41">
        <v>490000</v>
      </c>
      <c r="D67" s="41">
        <v>491500</v>
      </c>
      <c r="E67" s="41">
        <v>208618</v>
      </c>
      <c r="F67" s="41">
        <v>119101.79</v>
      </c>
      <c r="G67" s="42">
        <v>57.09</v>
      </c>
    </row>
    <row r="68" spans="1:7" x14ac:dyDescent="0.2">
      <c r="A68" s="5" t="s">
        <v>181</v>
      </c>
      <c r="B68" s="6" t="s">
        <v>182</v>
      </c>
      <c r="C68" s="37">
        <v>4313334</v>
      </c>
      <c r="D68" s="37">
        <v>4313334</v>
      </c>
      <c r="E68" s="37">
        <v>1909282</v>
      </c>
      <c r="F68" s="37">
        <v>1671134.09</v>
      </c>
      <c r="G68" s="38">
        <v>87.53</v>
      </c>
    </row>
    <row r="69" spans="1:7" x14ac:dyDescent="0.2">
      <c r="A69" s="5" t="s">
        <v>183</v>
      </c>
      <c r="B69" s="6" t="s">
        <v>184</v>
      </c>
      <c r="C69" s="37">
        <v>3277855</v>
      </c>
      <c r="D69" s="37">
        <v>3277855</v>
      </c>
      <c r="E69" s="37">
        <v>1464188</v>
      </c>
      <c r="F69" s="37">
        <v>1219103.6100000001</v>
      </c>
      <c r="G69" s="38">
        <v>83.26</v>
      </c>
    </row>
    <row r="70" spans="1:7" x14ac:dyDescent="0.2">
      <c r="A70" s="5" t="s">
        <v>185</v>
      </c>
      <c r="B70" s="6" t="s">
        <v>186</v>
      </c>
      <c r="C70" s="37">
        <v>143298</v>
      </c>
      <c r="D70" s="37">
        <v>143298</v>
      </c>
      <c r="E70" s="37">
        <v>71602</v>
      </c>
      <c r="F70" s="37">
        <v>48776.15</v>
      </c>
      <c r="G70" s="38">
        <v>68.12</v>
      </c>
    </row>
    <row r="71" spans="1:7" ht="25.5" x14ac:dyDescent="0.2">
      <c r="A71" s="5" t="s">
        <v>187</v>
      </c>
      <c r="B71" s="6" t="s">
        <v>188</v>
      </c>
      <c r="C71" s="37">
        <v>5850797</v>
      </c>
      <c r="D71" s="37">
        <v>6041797</v>
      </c>
      <c r="E71" s="37">
        <v>2319230</v>
      </c>
      <c r="F71" s="37">
        <v>1972754.93</v>
      </c>
      <c r="G71" s="38">
        <v>85.06</v>
      </c>
    </row>
    <row r="72" spans="1:7" ht="25.5" x14ac:dyDescent="0.2">
      <c r="A72" s="5" t="s">
        <v>189</v>
      </c>
      <c r="B72" s="6" t="s">
        <v>190</v>
      </c>
      <c r="C72" s="37">
        <v>858650</v>
      </c>
      <c r="D72" s="37">
        <v>860150</v>
      </c>
      <c r="E72" s="37">
        <v>362320</v>
      </c>
      <c r="F72" s="37">
        <v>322495.78999999998</v>
      </c>
      <c r="G72" s="38">
        <v>89.01</v>
      </c>
    </row>
    <row r="73" spans="1:7" x14ac:dyDescent="0.2">
      <c r="A73" s="5" t="s">
        <v>191</v>
      </c>
      <c r="B73" s="6" t="s">
        <v>192</v>
      </c>
      <c r="C73" s="37">
        <v>42900</v>
      </c>
      <c r="D73" s="37">
        <v>42900</v>
      </c>
      <c r="E73" s="37">
        <v>12400</v>
      </c>
      <c r="F73" s="37">
        <v>3090</v>
      </c>
      <c r="G73" s="38">
        <v>24.92</v>
      </c>
    </row>
    <row r="74" spans="1:7" x14ac:dyDescent="0.2">
      <c r="A74" s="5" t="s">
        <v>193</v>
      </c>
      <c r="B74" s="6" t="s">
        <v>194</v>
      </c>
      <c r="C74" s="37">
        <v>49000</v>
      </c>
      <c r="D74" s="37">
        <v>49000</v>
      </c>
      <c r="E74" s="37">
        <v>0</v>
      </c>
      <c r="F74" s="37">
        <v>0</v>
      </c>
      <c r="G74" s="38">
        <v>0</v>
      </c>
    </row>
    <row r="75" spans="1:7" ht="13.5" thickBot="1" x14ac:dyDescent="0.25">
      <c r="A75" s="47" t="s">
        <v>195</v>
      </c>
      <c r="B75" s="48" t="s">
        <v>196</v>
      </c>
      <c r="C75" s="49">
        <v>15000</v>
      </c>
      <c r="D75" s="49">
        <v>15000</v>
      </c>
      <c r="E75" s="49">
        <v>8000</v>
      </c>
      <c r="F75" s="49">
        <v>0</v>
      </c>
      <c r="G75" s="50">
        <f t="shared" si="1"/>
        <v>0</v>
      </c>
    </row>
    <row r="76" spans="1:7" ht="20.45" customHeight="1" thickBot="1" x14ac:dyDescent="0.25">
      <c r="A76" s="51" t="s">
        <v>197</v>
      </c>
      <c r="B76" s="52" t="s">
        <v>229</v>
      </c>
      <c r="C76" s="53">
        <f>SUM(C77:C78)</f>
        <v>2235000</v>
      </c>
      <c r="D76" s="53">
        <f t="shared" ref="D76:F76" si="7">SUM(D77:D78)</f>
        <v>2235000</v>
      </c>
      <c r="E76" s="53">
        <f t="shared" si="7"/>
        <v>925262</v>
      </c>
      <c r="F76" s="53">
        <f t="shared" si="7"/>
        <v>675439.48</v>
      </c>
      <c r="G76" s="54">
        <f t="shared" si="1"/>
        <v>72.999807622057318</v>
      </c>
    </row>
    <row r="77" spans="1:7" ht="25.5" x14ac:dyDescent="0.2">
      <c r="A77" s="39" t="s">
        <v>158</v>
      </c>
      <c r="B77" s="40" t="s">
        <v>159</v>
      </c>
      <c r="C77" s="41">
        <v>2135000</v>
      </c>
      <c r="D77" s="41">
        <v>2135000</v>
      </c>
      <c r="E77" s="41">
        <v>925262</v>
      </c>
      <c r="F77" s="41">
        <v>675439.48</v>
      </c>
      <c r="G77" s="42">
        <v>73</v>
      </c>
    </row>
    <row r="78" spans="1:7" ht="13.5" thickBot="1" x14ac:dyDescent="0.25">
      <c r="A78" s="47" t="s">
        <v>198</v>
      </c>
      <c r="B78" s="48" t="s">
        <v>199</v>
      </c>
      <c r="C78" s="49">
        <v>100000</v>
      </c>
      <c r="D78" s="49">
        <v>100000</v>
      </c>
      <c r="E78" s="49">
        <v>0</v>
      </c>
      <c r="F78" s="49">
        <v>0</v>
      </c>
      <c r="G78" s="50">
        <f t="shared" si="1"/>
        <v>0</v>
      </c>
    </row>
    <row r="79" spans="1:7" ht="22.15" customHeight="1" thickBot="1" x14ac:dyDescent="0.25">
      <c r="A79" s="55" t="s">
        <v>70</v>
      </c>
      <c r="B79" s="52" t="s">
        <v>200</v>
      </c>
      <c r="C79" s="56">
        <f>C8+C37+C52+C66+C76</f>
        <v>173099875</v>
      </c>
      <c r="D79" s="56">
        <f t="shared" ref="D79:F79" si="8">D8+D37+D52+D66+D76</f>
        <v>186552514.74000001</v>
      </c>
      <c r="E79" s="56">
        <f t="shared" si="8"/>
        <v>80594274.179999992</v>
      </c>
      <c r="F79" s="56">
        <f t="shared" si="8"/>
        <v>67087818.389999993</v>
      </c>
      <c r="G79" s="57">
        <f t="shared" si="1"/>
        <v>83.24142015370154</v>
      </c>
    </row>
    <row r="80" spans="1:7" ht="24.6" customHeight="1" thickBot="1" x14ac:dyDescent="0.25">
      <c r="A80" s="115" t="s">
        <v>201</v>
      </c>
      <c r="B80" s="116"/>
      <c r="C80" s="116"/>
      <c r="D80" s="116"/>
      <c r="E80" s="116"/>
      <c r="F80" s="116"/>
      <c r="G80" s="117"/>
    </row>
    <row r="81" spans="1:7" ht="64.5" thickBot="1" x14ac:dyDescent="0.25">
      <c r="A81" s="106" t="s">
        <v>96</v>
      </c>
      <c r="B81" s="107" t="s">
        <v>97</v>
      </c>
      <c r="C81" s="107" t="s">
        <v>98</v>
      </c>
      <c r="D81" s="107" t="s">
        <v>99</v>
      </c>
      <c r="E81" s="107" t="s">
        <v>100</v>
      </c>
      <c r="F81" s="107" t="s">
        <v>101</v>
      </c>
      <c r="G81" s="108" t="s">
        <v>102</v>
      </c>
    </row>
    <row r="82" spans="1:7" ht="13.5" thickBot="1" x14ac:dyDescent="0.25">
      <c r="A82" s="100" t="s">
        <v>217</v>
      </c>
      <c r="B82" s="101" t="s">
        <v>216</v>
      </c>
      <c r="C82" s="60">
        <f>SUM(C83:C93)</f>
        <v>239300</v>
      </c>
      <c r="D82" s="60">
        <f t="shared" ref="D82:F82" si="9">SUM(D83:D93)</f>
        <v>9366962.6899999995</v>
      </c>
      <c r="E82" s="60">
        <f t="shared" si="9"/>
        <v>6244047.5399999991</v>
      </c>
      <c r="F82" s="60">
        <f t="shared" si="9"/>
        <v>5399321.9900000002</v>
      </c>
      <c r="G82" s="57">
        <f t="shared" ref="G82:G117" si="10">IF(E82=0,0,(F82/E82)*100)</f>
        <v>86.471506749610711</v>
      </c>
    </row>
    <row r="83" spans="1:7" ht="38.25" x14ac:dyDescent="0.2">
      <c r="A83" s="5" t="s">
        <v>112</v>
      </c>
      <c r="B83" s="6" t="s">
        <v>113</v>
      </c>
      <c r="C83" s="58">
        <v>60000</v>
      </c>
      <c r="D83" s="7">
        <v>0</v>
      </c>
      <c r="E83" s="7">
        <v>0</v>
      </c>
      <c r="F83" s="7">
        <v>0</v>
      </c>
      <c r="G83" s="8">
        <v>0</v>
      </c>
    </row>
    <row r="84" spans="1:7" x14ac:dyDescent="0.2">
      <c r="A84" s="5" t="s">
        <v>126</v>
      </c>
      <c r="B84" s="6" t="s">
        <v>127</v>
      </c>
      <c r="C84" s="7">
        <v>0</v>
      </c>
      <c r="D84" s="7">
        <v>31640.76</v>
      </c>
      <c r="E84" s="7">
        <v>13183.65</v>
      </c>
      <c r="F84" s="7">
        <v>31640.76</v>
      </c>
      <c r="G84" s="8">
        <v>240</v>
      </c>
    </row>
    <row r="85" spans="1:7" ht="25.5" x14ac:dyDescent="0.2">
      <c r="A85" s="5" t="s">
        <v>134</v>
      </c>
      <c r="B85" s="6" t="s">
        <v>135</v>
      </c>
      <c r="C85" s="7">
        <v>0</v>
      </c>
      <c r="D85" s="7">
        <v>4318.6099999999997</v>
      </c>
      <c r="E85" s="7">
        <v>1799.42</v>
      </c>
      <c r="F85" s="7">
        <v>4318.24</v>
      </c>
      <c r="G85" s="8">
        <v>239.98</v>
      </c>
    </row>
    <row r="86" spans="1:7" x14ac:dyDescent="0.2">
      <c r="A86" s="5" t="s">
        <v>138</v>
      </c>
      <c r="B86" s="6" t="s">
        <v>139</v>
      </c>
      <c r="C86" s="7">
        <v>0</v>
      </c>
      <c r="D86" s="7">
        <v>209000</v>
      </c>
      <c r="E86" s="7">
        <v>209000</v>
      </c>
      <c r="F86" s="7">
        <v>125000</v>
      </c>
      <c r="G86" s="8">
        <v>59.81</v>
      </c>
    </row>
    <row r="87" spans="1:7" x14ac:dyDescent="0.2">
      <c r="A87" s="5" t="s">
        <v>202</v>
      </c>
      <c r="B87" s="6" t="s">
        <v>203</v>
      </c>
      <c r="C87" s="7">
        <v>0</v>
      </c>
      <c r="D87" s="7">
        <v>3370181.32</v>
      </c>
      <c r="E87" s="7">
        <v>2388180.2999999998</v>
      </c>
      <c r="F87" s="7">
        <v>1807856.59</v>
      </c>
      <c r="G87" s="8">
        <v>75.7</v>
      </c>
    </row>
    <row r="88" spans="1:7" ht="25.5" x14ac:dyDescent="0.2">
      <c r="A88" s="5" t="s">
        <v>224</v>
      </c>
      <c r="B88" s="6" t="s">
        <v>225</v>
      </c>
      <c r="C88" s="7">
        <v>0</v>
      </c>
      <c r="D88" s="7">
        <v>190000</v>
      </c>
      <c r="E88" s="7">
        <v>190000</v>
      </c>
      <c r="F88" s="7">
        <v>47984.4</v>
      </c>
      <c r="G88" s="8">
        <v>25.25</v>
      </c>
    </row>
    <row r="89" spans="1:7" ht="25.5" x14ac:dyDescent="0.2">
      <c r="A89" s="5" t="s">
        <v>226</v>
      </c>
      <c r="B89" s="6" t="s">
        <v>227</v>
      </c>
      <c r="C89" s="7">
        <v>0</v>
      </c>
      <c r="D89" s="7">
        <v>2000000</v>
      </c>
      <c r="E89" s="7">
        <v>2000000</v>
      </c>
      <c r="F89" s="7">
        <v>0</v>
      </c>
      <c r="G89" s="8">
        <v>0</v>
      </c>
    </row>
    <row r="90" spans="1:7" ht="25.5" x14ac:dyDescent="0.2">
      <c r="A90" s="5" t="s">
        <v>144</v>
      </c>
      <c r="B90" s="6" t="s">
        <v>145</v>
      </c>
      <c r="C90" s="7">
        <v>0</v>
      </c>
      <c r="D90" s="7">
        <v>3382522</v>
      </c>
      <c r="E90" s="7">
        <v>1409384.17</v>
      </c>
      <c r="F90" s="7">
        <v>3382522</v>
      </c>
      <c r="G90" s="8">
        <v>240</v>
      </c>
    </row>
    <row r="91" spans="1:7" ht="25.5" x14ac:dyDescent="0.2">
      <c r="A91" s="5" t="s">
        <v>204</v>
      </c>
      <c r="B91" s="6" t="s">
        <v>205</v>
      </c>
      <c r="C91" s="7">
        <v>50000</v>
      </c>
      <c r="D91" s="7">
        <v>50000</v>
      </c>
      <c r="E91" s="7">
        <v>0</v>
      </c>
      <c r="F91" s="7">
        <v>0</v>
      </c>
      <c r="G91" s="8">
        <f t="shared" si="10"/>
        <v>0</v>
      </c>
    </row>
    <row r="92" spans="1:7" ht="38.25" x14ac:dyDescent="0.2">
      <c r="A92" s="5" t="s">
        <v>206</v>
      </c>
      <c r="B92" s="6" t="s">
        <v>207</v>
      </c>
      <c r="C92" s="7">
        <v>50000</v>
      </c>
      <c r="D92" s="7">
        <v>50000</v>
      </c>
      <c r="E92" s="7">
        <v>0</v>
      </c>
      <c r="F92" s="7">
        <v>0</v>
      </c>
      <c r="G92" s="8">
        <f t="shared" si="10"/>
        <v>0</v>
      </c>
    </row>
    <row r="93" spans="1:7" ht="13.5" thickBot="1" x14ac:dyDescent="0.25">
      <c r="A93" s="5" t="s">
        <v>208</v>
      </c>
      <c r="B93" s="6" t="s">
        <v>209</v>
      </c>
      <c r="C93" s="63">
        <v>79300</v>
      </c>
      <c r="D93" s="63">
        <v>79300</v>
      </c>
      <c r="E93" s="63">
        <v>32500</v>
      </c>
      <c r="F93" s="63">
        <v>0</v>
      </c>
      <c r="G93" s="64">
        <v>0</v>
      </c>
    </row>
    <row r="94" spans="1:7" ht="26.25" thickBot="1" x14ac:dyDescent="0.25">
      <c r="A94" s="10" t="s">
        <v>156</v>
      </c>
      <c r="B94" s="9" t="s">
        <v>157</v>
      </c>
      <c r="C94" s="56">
        <f>SUM(C95:C100)</f>
        <v>1837229</v>
      </c>
      <c r="D94" s="56">
        <f t="shared" ref="D94:F94" si="11">SUM(D95:D100)</f>
        <v>3343560.02</v>
      </c>
      <c r="E94" s="56">
        <f t="shared" si="11"/>
        <v>1408330.8300000003</v>
      </c>
      <c r="F94" s="56">
        <f t="shared" si="11"/>
        <v>1620987.3499999999</v>
      </c>
      <c r="G94" s="57">
        <f t="shared" si="10"/>
        <v>115.09989808289573</v>
      </c>
    </row>
    <row r="95" spans="1:7" x14ac:dyDescent="0.2">
      <c r="A95" s="5" t="s">
        <v>160</v>
      </c>
      <c r="B95" s="6" t="s">
        <v>161</v>
      </c>
      <c r="C95" s="58">
        <v>1300000</v>
      </c>
      <c r="D95" s="58">
        <v>1320205.93</v>
      </c>
      <c r="E95" s="58">
        <v>550085.80000000005</v>
      </c>
      <c r="F95" s="58">
        <v>216034.29</v>
      </c>
      <c r="G95" s="59">
        <v>39.270000000000003</v>
      </c>
    </row>
    <row r="96" spans="1:7" ht="25.5" x14ac:dyDescent="0.2">
      <c r="A96" s="5" t="s">
        <v>162</v>
      </c>
      <c r="B96" s="6" t="s">
        <v>163</v>
      </c>
      <c r="C96" s="7">
        <v>58556</v>
      </c>
      <c r="D96" s="7">
        <v>1420786.09</v>
      </c>
      <c r="E96" s="7">
        <v>694077.54</v>
      </c>
      <c r="F96" s="7">
        <v>1187664.22</v>
      </c>
      <c r="G96" s="8">
        <v>171.11</v>
      </c>
    </row>
    <row r="97" spans="1:7" ht="25.5" x14ac:dyDescent="0.2">
      <c r="A97" s="5" t="s">
        <v>165</v>
      </c>
      <c r="B97" s="6" t="s">
        <v>166</v>
      </c>
      <c r="C97" s="7">
        <v>10080</v>
      </c>
      <c r="D97" s="7">
        <v>18116.599999999999</v>
      </c>
      <c r="E97" s="7">
        <v>7548.58</v>
      </c>
      <c r="F97" s="7">
        <v>8036.15</v>
      </c>
      <c r="G97" s="8">
        <v>106.46</v>
      </c>
    </row>
    <row r="98" spans="1:7" x14ac:dyDescent="0.2">
      <c r="A98" s="5" t="s">
        <v>167</v>
      </c>
      <c r="B98" s="6" t="s">
        <v>168</v>
      </c>
      <c r="C98" s="7">
        <v>260027</v>
      </c>
      <c r="D98" s="7">
        <v>374887.4</v>
      </c>
      <c r="E98" s="7">
        <v>156203.07999999999</v>
      </c>
      <c r="F98" s="7">
        <v>208254.69</v>
      </c>
      <c r="G98" s="8">
        <v>133.32</v>
      </c>
    </row>
    <row r="99" spans="1:7" ht="25.5" x14ac:dyDescent="0.2">
      <c r="A99" s="5" t="s">
        <v>171</v>
      </c>
      <c r="B99" s="6" t="s">
        <v>172</v>
      </c>
      <c r="C99" s="7">
        <v>0</v>
      </c>
      <c r="D99" s="7">
        <v>998</v>
      </c>
      <c r="E99" s="7">
        <v>415.83</v>
      </c>
      <c r="F99" s="7">
        <v>998</v>
      </c>
      <c r="G99" s="8">
        <v>240</v>
      </c>
    </row>
    <row r="100" spans="1:7" ht="39" thickBot="1" x14ac:dyDescent="0.25">
      <c r="A100" s="5" t="s">
        <v>177</v>
      </c>
      <c r="B100" s="6" t="s">
        <v>178</v>
      </c>
      <c r="C100" s="63">
        <v>208566</v>
      </c>
      <c r="D100" s="63">
        <v>208566</v>
      </c>
      <c r="E100" s="63">
        <v>0</v>
      </c>
      <c r="F100" s="63">
        <v>0</v>
      </c>
      <c r="G100" s="64">
        <v>0</v>
      </c>
    </row>
    <row r="101" spans="1:7" ht="26.25" thickBot="1" x14ac:dyDescent="0.25">
      <c r="A101" s="10" t="s">
        <v>218</v>
      </c>
      <c r="B101" s="9" t="s">
        <v>228</v>
      </c>
      <c r="C101" s="56">
        <f>SUM(C102:C104)</f>
        <v>0</v>
      </c>
      <c r="D101" s="56">
        <f t="shared" ref="D101:F101" si="12">SUM(D102:D104)</f>
        <v>2835551.98</v>
      </c>
      <c r="E101" s="56">
        <f t="shared" si="12"/>
        <v>2570399</v>
      </c>
      <c r="F101" s="56">
        <f t="shared" si="12"/>
        <v>714198.36</v>
      </c>
      <c r="G101" s="57">
        <f t="shared" si="10"/>
        <v>27.78550567441086</v>
      </c>
    </row>
    <row r="102" spans="1:7" x14ac:dyDescent="0.2">
      <c r="A102" s="5" t="s">
        <v>219</v>
      </c>
      <c r="B102" s="6" t="s">
        <v>220</v>
      </c>
      <c r="C102" s="58">
        <v>0</v>
      </c>
      <c r="D102" s="58">
        <v>2381004</v>
      </c>
      <c r="E102" s="58">
        <v>2381004</v>
      </c>
      <c r="F102" s="58">
        <v>317292.32</v>
      </c>
      <c r="G102" s="59">
        <v>13.33</v>
      </c>
    </row>
    <row r="103" spans="1:7" ht="38.25" x14ac:dyDescent="0.2">
      <c r="A103" s="5" t="s">
        <v>112</v>
      </c>
      <c r="B103" s="6" t="s">
        <v>113</v>
      </c>
      <c r="C103" s="7">
        <v>0</v>
      </c>
      <c r="D103" s="7">
        <v>68198.8</v>
      </c>
      <c r="E103" s="7">
        <v>28416.17</v>
      </c>
      <c r="F103" s="7">
        <v>10556.86</v>
      </c>
      <c r="G103" s="8">
        <v>37.15</v>
      </c>
    </row>
    <row r="104" spans="1:7" ht="26.25" thickBot="1" x14ac:dyDescent="0.25">
      <c r="A104" s="5" t="s">
        <v>128</v>
      </c>
      <c r="B104" s="6" t="s">
        <v>129</v>
      </c>
      <c r="C104" s="63">
        <v>0</v>
      </c>
      <c r="D104" s="63">
        <v>386349.18</v>
      </c>
      <c r="E104" s="63">
        <v>160978.82999999999</v>
      </c>
      <c r="F104" s="63">
        <v>386349.18</v>
      </c>
      <c r="G104" s="64">
        <v>240</v>
      </c>
    </row>
    <row r="105" spans="1:7" ht="26.25" thickBot="1" x14ac:dyDescent="0.25">
      <c r="A105" s="10" t="s">
        <v>179</v>
      </c>
      <c r="B105" s="9" t="s">
        <v>180</v>
      </c>
      <c r="C105" s="56">
        <f>SUM(C106:C110)</f>
        <v>129296</v>
      </c>
      <c r="D105" s="56">
        <f t="shared" ref="D105:F105" si="13">SUM(D106:D110)</f>
        <v>307656.64</v>
      </c>
      <c r="E105" s="56">
        <f t="shared" si="13"/>
        <v>128190.27</v>
      </c>
      <c r="F105" s="56">
        <f t="shared" si="13"/>
        <v>158906.35</v>
      </c>
      <c r="G105" s="57">
        <f t="shared" si="10"/>
        <v>123.96131937314743</v>
      </c>
    </row>
    <row r="106" spans="1:7" x14ac:dyDescent="0.2">
      <c r="A106" s="5" t="s">
        <v>181</v>
      </c>
      <c r="B106" s="6" t="s">
        <v>182</v>
      </c>
      <c r="C106" s="58">
        <v>129296</v>
      </c>
      <c r="D106" s="58">
        <v>161946.32</v>
      </c>
      <c r="E106" s="58">
        <v>67477.63</v>
      </c>
      <c r="F106" s="58">
        <v>49961.279999999999</v>
      </c>
      <c r="G106" s="59">
        <v>74.040000000000006</v>
      </c>
    </row>
    <row r="107" spans="1:7" x14ac:dyDescent="0.2">
      <c r="A107" s="5" t="s">
        <v>183</v>
      </c>
      <c r="B107" s="6" t="s">
        <v>184</v>
      </c>
      <c r="C107" s="7">
        <v>0</v>
      </c>
      <c r="D107" s="7">
        <v>126352.8</v>
      </c>
      <c r="E107" s="7">
        <v>52647</v>
      </c>
      <c r="F107" s="7">
        <v>104997.07</v>
      </c>
      <c r="G107" s="8">
        <v>199.44</v>
      </c>
    </row>
    <row r="108" spans="1:7" x14ac:dyDescent="0.2">
      <c r="A108" s="5" t="s">
        <v>185</v>
      </c>
      <c r="B108" s="6" t="s">
        <v>186</v>
      </c>
      <c r="C108" s="7">
        <v>0</v>
      </c>
      <c r="D108" s="7">
        <v>7419.18</v>
      </c>
      <c r="E108" s="7">
        <v>3091.33</v>
      </c>
      <c r="F108" s="7">
        <v>0</v>
      </c>
      <c r="G108" s="8">
        <v>0</v>
      </c>
    </row>
    <row r="109" spans="1:7" ht="26.25" thickBot="1" x14ac:dyDescent="0.25">
      <c r="A109" s="5" t="s">
        <v>187</v>
      </c>
      <c r="B109" s="6" t="s">
        <v>188</v>
      </c>
      <c r="C109" s="7">
        <v>0</v>
      </c>
      <c r="D109" s="7">
        <v>11938.34</v>
      </c>
      <c r="E109" s="7">
        <v>4974.3100000000004</v>
      </c>
      <c r="F109" s="7">
        <v>3948</v>
      </c>
      <c r="G109" s="8">
        <v>79.37</v>
      </c>
    </row>
    <row r="110" spans="1:7" ht="13.5" hidden="1" thickBot="1" x14ac:dyDescent="0.25">
      <c r="A110" s="10"/>
      <c r="B110" s="9"/>
      <c r="C110" s="63"/>
      <c r="D110" s="63"/>
      <c r="E110" s="63"/>
      <c r="F110" s="63">
        <v>0</v>
      </c>
      <c r="G110" s="64">
        <f t="shared" ref="G110:G114" si="14">IF(E110=0,0,(F110/E110)*100)</f>
        <v>0</v>
      </c>
    </row>
    <row r="111" spans="1:7" ht="13.5" thickBot="1" x14ac:dyDescent="0.25">
      <c r="A111" s="10" t="s">
        <v>197</v>
      </c>
      <c r="B111" s="9" t="s">
        <v>229</v>
      </c>
      <c r="C111" s="56">
        <f>C112+C113</f>
        <v>0</v>
      </c>
      <c r="D111" s="56">
        <f t="shared" ref="D111:F111" si="15">D112+D113</f>
        <v>870000</v>
      </c>
      <c r="E111" s="56">
        <f t="shared" si="15"/>
        <v>820000</v>
      </c>
      <c r="F111" s="56">
        <f t="shared" si="15"/>
        <v>100000</v>
      </c>
      <c r="G111" s="57">
        <f t="shared" si="14"/>
        <v>12.195121951219512</v>
      </c>
    </row>
    <row r="112" spans="1:7" x14ac:dyDescent="0.2">
      <c r="A112" s="5" t="s">
        <v>230</v>
      </c>
      <c r="B112" s="6" t="s">
        <v>68</v>
      </c>
      <c r="C112" s="58">
        <v>0</v>
      </c>
      <c r="D112" s="58">
        <v>670000</v>
      </c>
      <c r="E112" s="58">
        <v>620000</v>
      </c>
      <c r="F112" s="58">
        <v>0</v>
      </c>
      <c r="G112" s="59">
        <f t="shared" si="14"/>
        <v>0</v>
      </c>
    </row>
    <row r="113" spans="1:7" ht="26.25" thickBot="1" x14ac:dyDescent="0.25">
      <c r="A113" s="5" t="s">
        <v>231</v>
      </c>
      <c r="B113" s="6" t="s">
        <v>232</v>
      </c>
      <c r="C113" s="7">
        <v>0</v>
      </c>
      <c r="D113" s="7">
        <v>200000</v>
      </c>
      <c r="E113" s="7">
        <v>200000</v>
      </c>
      <c r="F113" s="7">
        <v>100000</v>
      </c>
      <c r="G113" s="8">
        <v>50</v>
      </c>
    </row>
    <row r="114" spans="1:7" hidden="1" x14ac:dyDescent="0.2">
      <c r="A114" s="61"/>
      <c r="B114" s="62"/>
      <c r="C114" s="7"/>
      <c r="D114" s="7"/>
      <c r="E114" s="7"/>
      <c r="F114" s="7">
        <v>0</v>
      </c>
      <c r="G114" s="8">
        <f t="shared" si="14"/>
        <v>0</v>
      </c>
    </row>
    <row r="115" spans="1:7" hidden="1" x14ac:dyDescent="0.2">
      <c r="A115" s="47"/>
      <c r="B115" s="48"/>
      <c r="C115" s="63"/>
      <c r="D115" s="63"/>
      <c r="E115" s="63"/>
      <c r="F115" s="63">
        <v>0</v>
      </c>
      <c r="G115" s="64">
        <f t="shared" si="10"/>
        <v>0</v>
      </c>
    </row>
    <row r="116" spans="1:7" x14ac:dyDescent="0.2">
      <c r="A116" s="102" t="s">
        <v>70</v>
      </c>
      <c r="B116" s="103" t="s">
        <v>210</v>
      </c>
      <c r="C116" s="104">
        <f>C82+C94+C101+C105+C111</f>
        <v>2205825</v>
      </c>
      <c r="D116" s="104">
        <f t="shared" ref="D116:F116" si="16">D82+D94+D101+D105+D111</f>
        <v>16723731.33</v>
      </c>
      <c r="E116" s="104">
        <f t="shared" si="16"/>
        <v>11170967.639999999</v>
      </c>
      <c r="F116" s="104">
        <f t="shared" si="16"/>
        <v>7993414.0499999998</v>
      </c>
      <c r="G116" s="105">
        <f t="shared" si="10"/>
        <v>71.555252039025703</v>
      </c>
    </row>
    <row r="117" spans="1:7" ht="13.5" thickBot="1" x14ac:dyDescent="0.25">
      <c r="A117" s="11"/>
      <c r="B117" s="12" t="s">
        <v>211</v>
      </c>
      <c r="C117" s="13">
        <f>C116+C79</f>
        <v>175305700</v>
      </c>
      <c r="D117" s="13">
        <f>D116+D79</f>
        <v>203276246.07000002</v>
      </c>
      <c r="E117" s="13">
        <f>E116+E79</f>
        <v>91765241.819999993</v>
      </c>
      <c r="F117" s="13">
        <f>F116+F79</f>
        <v>75081232.439999998</v>
      </c>
      <c r="G117" s="14">
        <f t="shared" si="10"/>
        <v>81.818813911343327</v>
      </c>
    </row>
    <row r="119" spans="1:7" ht="15" x14ac:dyDescent="0.25">
      <c r="A119" s="122"/>
      <c r="B119" s="122"/>
      <c r="C119" s="122"/>
      <c r="D119" s="122"/>
      <c r="E119" s="122"/>
      <c r="F119" s="122"/>
    </row>
    <row r="120" spans="1:7" ht="15" x14ac:dyDescent="0.25">
      <c r="A120" s="122"/>
      <c r="B120" s="122" t="s">
        <v>246</v>
      </c>
      <c r="C120" s="122"/>
      <c r="D120" s="122"/>
      <c r="E120" s="122"/>
      <c r="F120" s="122" t="s">
        <v>247</v>
      </c>
    </row>
    <row r="121" spans="1:7" ht="15" x14ac:dyDescent="0.25">
      <c r="A121" s="122"/>
      <c r="B121" s="122"/>
      <c r="C121" s="122"/>
      <c r="D121" s="122"/>
      <c r="E121" s="122"/>
      <c r="F121" s="122"/>
    </row>
  </sheetData>
  <mergeCells count="3">
    <mergeCell ref="A4:G4"/>
    <mergeCell ref="A7:G7"/>
    <mergeCell ref="A80:G80"/>
  </mergeCells>
  <pageMargins left="1.1811023622047245" right="0.78740157480314965" top="0.78740157480314965" bottom="0.78740157480314965" header="0" footer="0"/>
  <pageSetup paperSize="9" scale="73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 1</vt:lpstr>
      <vt:lpstr>Дод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2021-07-20T10:13:38Z</cp:lastPrinted>
  <dcterms:created xsi:type="dcterms:W3CDTF">2021-02-05T14:21:01Z</dcterms:created>
  <dcterms:modified xsi:type="dcterms:W3CDTF">2021-07-20T10:13:52Z</dcterms:modified>
</cp:coreProperties>
</file>