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60" windowWidth="22995" windowHeight="12090"/>
  </bookViews>
  <sheets>
    <sheet name="Лист1" sheetId="1" r:id="rId1"/>
  </sheets>
  <definedNames>
    <definedName name="_xlnm.Print_Titles" localSheetId="0">Лист1!$A:$C</definedName>
  </definedNames>
  <calcPr calcId="144525"/>
</workbook>
</file>

<file path=xl/calcChain.xml><?xml version="1.0" encoding="utf-8"?>
<calcChain xmlns="http://schemas.openxmlformats.org/spreadsheetml/2006/main">
  <c r="I34" i="1" l="1"/>
  <c r="H34" i="1"/>
  <c r="I33" i="1"/>
  <c r="H33" i="1"/>
  <c r="I32" i="1"/>
  <c r="H32" i="1"/>
  <c r="I31" i="1"/>
  <c r="H31" i="1"/>
  <c r="I30" i="1"/>
  <c r="H30" i="1"/>
  <c r="I29" i="1"/>
  <c r="H29" i="1"/>
  <c r="I28" i="1"/>
  <c r="H28" i="1"/>
  <c r="I27" i="1"/>
  <c r="H27" i="1"/>
  <c r="I26" i="1"/>
  <c r="H26" i="1"/>
  <c r="I25" i="1"/>
  <c r="H25" i="1"/>
  <c r="I24" i="1"/>
  <c r="H24" i="1"/>
  <c r="I23" i="1"/>
  <c r="H23" i="1"/>
  <c r="I22" i="1"/>
  <c r="H22" i="1"/>
  <c r="I21" i="1"/>
  <c r="H21" i="1"/>
  <c r="I20" i="1"/>
  <c r="H20" i="1"/>
  <c r="I19" i="1"/>
  <c r="H19" i="1"/>
  <c r="I18" i="1"/>
  <c r="H18" i="1"/>
  <c r="I17" i="1"/>
  <c r="H17" i="1"/>
  <c r="I16" i="1"/>
  <c r="H16" i="1"/>
  <c r="I15" i="1"/>
  <c r="H15" i="1"/>
  <c r="I14" i="1"/>
  <c r="H14" i="1"/>
  <c r="I13" i="1"/>
  <c r="H13" i="1"/>
  <c r="I12" i="1"/>
  <c r="H12" i="1"/>
  <c r="I11" i="1"/>
  <c r="H11" i="1"/>
  <c r="I10" i="1"/>
  <c r="H10" i="1"/>
  <c r="I9" i="1"/>
  <c r="H9" i="1"/>
</calcChain>
</file>

<file path=xl/sharedStrings.xml><?xml version="1.0" encoding="utf-8"?>
<sst xmlns="http://schemas.openxmlformats.org/spreadsheetml/2006/main" count="39" uniqueCount="39">
  <si>
    <t>Станом на 28.05.2020</t>
  </si>
  <si>
    <t>Аналіз виконання плану по доходах</t>
  </si>
  <si>
    <t>На 11.02.2020</t>
  </si>
  <si>
    <t>грн.</t>
  </si>
  <si>
    <t>ККД</t>
  </si>
  <si>
    <t>Доходи</t>
  </si>
  <si>
    <t>Бюджет отг м. Новоукраїнка</t>
  </si>
  <si>
    <t>Поч.річн. план</t>
  </si>
  <si>
    <t>Уточн.річн. план</t>
  </si>
  <si>
    <t xml:space="preserve"> Уточ.пл. за період</t>
  </si>
  <si>
    <t>Факт</t>
  </si>
  <si>
    <t>+/-</t>
  </si>
  <si>
    <t>% викон.</t>
  </si>
  <si>
    <t>Податкові надходження  </t>
  </si>
  <si>
    <t>Інші податки та збори </t>
  </si>
  <si>
    <t>Екологічний податок 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</si>
  <si>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</si>
  <si>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Надходження від скидів забруднюючих речовин безпосередньо у водні об`єкти 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</si>
  <si>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 </t>
  </si>
  <si>
    <t>Неподаткові надходження  </t>
  </si>
  <si>
    <t>Доходи від власності та підприємницької діяльності  </t>
  </si>
  <si>
    <t>Надходження коштів від відшкодування втрат сільськогосподарського і лісогосподарського виробництва  </t>
  </si>
  <si>
    <t>Інші неподаткові надходження  </t>
  </si>
  <si>
    <t>Інші надходження  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</si>
  <si>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 </t>
  </si>
  <si>
    <t>Власні надходження бюджетних установ  </t>
  </si>
  <si>
    <t>Надходження від плати за послуги, що надаються бюджетними установами згідно із законодавством </t>
  </si>
  <si>
    <t>Плата за послуги, що надаються бюджетними установами згідно з їх основною діяльністю </t>
  </si>
  <si>
    <t>Плата за оренду майна бюджетних установ, що здійснюється відповідно до Закону України `Про оренду державного та комунального майна`</t>
  </si>
  <si>
    <t>Надходження бюджетних установ від реалізації в установленому порядку майна (крім нерухомого майна) </t>
  </si>
  <si>
    <t>Інші джерела власних надходжень бюджетних установ  </t>
  </si>
  <si>
    <t>Благодійні внески, гранти та дарунки </t>
  </si>
  <si>
    <t>Надходження, що отримують бюджетні установи від підприємств, організацій, фізичних осіб та від інших бюджетних установ для виконання цільових заходів, у тому числі заходів з відчуження для суспільних потреб земельних ділянок та розміщених на них інших об`</t>
  </si>
  <si>
    <t>Доходи від операцій з капіталом  </t>
  </si>
  <si>
    <t>Кошти від продажу землі і нематеріальних активів </t>
  </si>
  <si>
    <t>Кошти від продажу землі  </t>
  </si>
  <si>
    <t>Кошти від продажу земельних ділянок несільськогосподарського призначення, що перебувають у державній або комунальній власності, та земельних ділянок, які знаходяться на території Автономної Республіки Крим</t>
  </si>
  <si>
    <t>Всього без урахування трансферт</t>
  </si>
  <si>
    <t>Всього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</si>
</sst>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4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1" xfId="0" applyBorder="1" applyAlignment="1"/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/>
    <xf numFmtId="164" fontId="0" fillId="0" borderId="1" xfId="0" applyNumberFormat="1" applyBorder="1"/>
    <xf numFmtId="0" fontId="1" fillId="2" borderId="1" xfId="0" applyFont="1" applyFill="1" applyBorder="1"/>
    <xf numFmtId="0" fontId="0" fillId="0" borderId="1" xfId="0" applyBorder="1"/>
    <xf numFmtId="164" fontId="1" fillId="2" borderId="1" xfId="0" applyNumberFormat="1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4"/>
  <sheetViews>
    <sheetView tabSelected="1" workbookViewId="0"/>
  </sheetViews>
  <sheetFormatPr defaultRowHeight="12.75" x14ac:dyDescent="0.2"/>
  <cols>
    <col min="1" max="1" width="0.140625" customWidth="1"/>
    <col min="3" max="3" width="25.140625" customWidth="1"/>
    <col min="4" max="6" width="13.85546875" customWidth="1"/>
    <col min="7" max="7" width="9.42578125" bestFit="1" customWidth="1"/>
    <col min="8" max="8" width="10" bestFit="1" customWidth="1"/>
  </cols>
  <sheetData>
    <row r="1" spans="1:12" x14ac:dyDescent="0.2">
      <c r="A1" t="s">
        <v>0</v>
      </c>
    </row>
    <row r="2" spans="1:12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ht="23.25" x14ac:dyDescent="0.35">
      <c r="A3" s="2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2" ht="18.75" x14ac:dyDescent="0.3">
      <c r="A5" s="4" t="s">
        <v>2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</row>
    <row r="6" spans="1:12" x14ac:dyDescent="0.2">
      <c r="G6" t="s">
        <v>3</v>
      </c>
    </row>
    <row r="7" spans="1:12" x14ac:dyDescent="0.2">
      <c r="A7" s="5"/>
      <c r="B7" s="6" t="s">
        <v>4</v>
      </c>
      <c r="C7" s="6" t="s">
        <v>5</v>
      </c>
      <c r="D7" s="6" t="s">
        <v>6</v>
      </c>
      <c r="E7" s="7"/>
      <c r="F7" s="7"/>
      <c r="G7" s="7"/>
      <c r="H7" s="7"/>
      <c r="I7" s="7"/>
    </row>
    <row r="8" spans="1:12" ht="28.5" customHeight="1" x14ac:dyDescent="0.2">
      <c r="A8" s="5"/>
      <c r="B8" s="7"/>
      <c r="C8" s="7"/>
      <c r="D8" s="8" t="s">
        <v>7</v>
      </c>
      <c r="E8" s="8" t="s">
        <v>8</v>
      </c>
      <c r="F8" s="8" t="s">
        <v>9</v>
      </c>
      <c r="G8" s="9" t="s">
        <v>10</v>
      </c>
      <c r="H8" s="9" t="s">
        <v>11</v>
      </c>
      <c r="I8" s="9" t="s">
        <v>12</v>
      </c>
    </row>
    <row r="9" spans="1:12" x14ac:dyDescent="0.2">
      <c r="A9" s="10"/>
      <c r="B9" s="10">
        <v>10000000</v>
      </c>
      <c r="C9" s="10" t="s">
        <v>13</v>
      </c>
      <c r="D9" s="11">
        <v>74500</v>
      </c>
      <c r="E9" s="11">
        <v>74500</v>
      </c>
      <c r="F9" s="11">
        <v>11900</v>
      </c>
      <c r="G9" s="11">
        <v>4935.8099999999995</v>
      </c>
      <c r="H9" s="11">
        <f>G9-F9</f>
        <v>-6964.1900000000005</v>
      </c>
      <c r="I9" s="11">
        <f>IF(F9=0,0,G9/F9*100)</f>
        <v>41.477394957983186</v>
      </c>
    </row>
    <row r="10" spans="1:12" x14ac:dyDescent="0.2">
      <c r="A10" s="10"/>
      <c r="B10" s="10">
        <v>19000000</v>
      </c>
      <c r="C10" s="10" t="s">
        <v>14</v>
      </c>
      <c r="D10" s="11">
        <v>74500</v>
      </c>
      <c r="E10" s="11">
        <v>74500</v>
      </c>
      <c r="F10" s="11">
        <v>11900</v>
      </c>
      <c r="G10" s="11">
        <v>4935.8099999999995</v>
      </c>
      <c r="H10" s="11">
        <f>G10-F10</f>
        <v>-6964.1900000000005</v>
      </c>
      <c r="I10" s="11">
        <f>IF(F10=0,0,G10/F10*100)</f>
        <v>41.477394957983186</v>
      </c>
    </row>
    <row r="11" spans="1:12" x14ac:dyDescent="0.2">
      <c r="A11" s="10"/>
      <c r="B11" s="10">
        <v>19010000</v>
      </c>
      <c r="C11" s="10" t="s">
        <v>15</v>
      </c>
      <c r="D11" s="11">
        <v>74500</v>
      </c>
      <c r="E11" s="11">
        <v>74500</v>
      </c>
      <c r="F11" s="11">
        <v>11900</v>
      </c>
      <c r="G11" s="11">
        <v>4935.8099999999995</v>
      </c>
      <c r="H11" s="11">
        <f>G11-F11</f>
        <v>-6964.1900000000005</v>
      </c>
      <c r="I11" s="11">
        <f>IF(F11=0,0,G11/F11*100)</f>
        <v>41.477394957983186</v>
      </c>
    </row>
    <row r="12" spans="1:12" x14ac:dyDescent="0.2">
      <c r="A12" s="10"/>
      <c r="B12" s="10">
        <v>19010100</v>
      </c>
      <c r="C12" s="10" t="s">
        <v>16</v>
      </c>
      <c r="D12" s="11">
        <v>47500</v>
      </c>
      <c r="E12" s="11">
        <v>47500</v>
      </c>
      <c r="F12" s="11">
        <v>6800</v>
      </c>
      <c r="G12" s="11">
        <v>2015.25</v>
      </c>
      <c r="H12" s="11">
        <f>G12-F12</f>
        <v>-4784.75</v>
      </c>
      <c r="I12" s="11">
        <f>IF(F12=0,0,G12/F12*100)</f>
        <v>29.63602941176471</v>
      </c>
    </row>
    <row r="13" spans="1:12" x14ac:dyDescent="0.2">
      <c r="A13" s="10"/>
      <c r="B13" s="10">
        <v>19010200</v>
      </c>
      <c r="C13" s="10" t="s">
        <v>17</v>
      </c>
      <c r="D13" s="11">
        <v>9700</v>
      </c>
      <c r="E13" s="11">
        <v>9700</v>
      </c>
      <c r="F13" s="11">
        <v>1600</v>
      </c>
      <c r="G13" s="11">
        <v>798.09</v>
      </c>
      <c r="H13" s="11">
        <f>G13-F13</f>
        <v>-801.91</v>
      </c>
      <c r="I13" s="11">
        <f>IF(F13=0,0,G13/F13*100)</f>
        <v>49.880625000000002</v>
      </c>
    </row>
    <row r="14" spans="1:12" x14ac:dyDescent="0.2">
      <c r="A14" s="10"/>
      <c r="B14" s="10">
        <v>19010300</v>
      </c>
      <c r="C14" s="10" t="s">
        <v>18</v>
      </c>
      <c r="D14" s="11">
        <v>17300</v>
      </c>
      <c r="E14" s="11">
        <v>17300</v>
      </c>
      <c r="F14" s="11">
        <v>3500</v>
      </c>
      <c r="G14" s="11">
        <v>2122.4699999999998</v>
      </c>
      <c r="H14" s="11">
        <f>G14-F14</f>
        <v>-1377.5300000000002</v>
      </c>
      <c r="I14" s="11">
        <f>IF(F14=0,0,G14/F14*100)</f>
        <v>60.641999999999996</v>
      </c>
    </row>
    <row r="15" spans="1:12" x14ac:dyDescent="0.2">
      <c r="A15" s="10"/>
      <c r="B15" s="10">
        <v>20000000</v>
      </c>
      <c r="C15" s="10" t="s">
        <v>19</v>
      </c>
      <c r="D15" s="11">
        <v>1463497</v>
      </c>
      <c r="E15" s="11">
        <v>2654792.54</v>
      </c>
      <c r="F15" s="11">
        <v>442465.42333333334</v>
      </c>
      <c r="G15" s="11">
        <v>366053.89999999997</v>
      </c>
      <c r="H15" s="11">
        <f>G15-F15</f>
        <v>-76411.523333333374</v>
      </c>
      <c r="I15" s="11">
        <f>IF(F15=0,0,G15/F15*100)</f>
        <v>82.730509706796141</v>
      </c>
    </row>
    <row r="16" spans="1:12" x14ac:dyDescent="0.2">
      <c r="A16" s="10"/>
      <c r="B16" s="10">
        <v>21000000</v>
      </c>
      <c r="C16" s="10" t="s">
        <v>20</v>
      </c>
      <c r="D16" s="11">
        <v>0</v>
      </c>
      <c r="E16" s="11">
        <v>0</v>
      </c>
      <c r="F16" s="11">
        <v>0</v>
      </c>
      <c r="G16" s="11">
        <v>94365.75</v>
      </c>
      <c r="H16" s="11">
        <f>G16-F16</f>
        <v>94365.75</v>
      </c>
      <c r="I16" s="11">
        <f>IF(F16=0,0,G16/F16*100)</f>
        <v>0</v>
      </c>
    </row>
    <row r="17" spans="1:9" x14ac:dyDescent="0.2">
      <c r="A17" s="10"/>
      <c r="B17" s="10">
        <v>21110000</v>
      </c>
      <c r="C17" s="10" t="s">
        <v>21</v>
      </c>
      <c r="D17" s="11">
        <v>0</v>
      </c>
      <c r="E17" s="11">
        <v>0</v>
      </c>
      <c r="F17" s="11">
        <v>0</v>
      </c>
      <c r="G17" s="11">
        <v>94365.75</v>
      </c>
      <c r="H17" s="11">
        <f>G17-F17</f>
        <v>94365.75</v>
      </c>
      <c r="I17" s="11">
        <f>IF(F17=0,0,G17/F17*100)</f>
        <v>0</v>
      </c>
    </row>
    <row r="18" spans="1:9" x14ac:dyDescent="0.2">
      <c r="A18" s="10"/>
      <c r="B18" s="10">
        <v>24000000</v>
      </c>
      <c r="C18" s="10" t="s">
        <v>22</v>
      </c>
      <c r="D18" s="11">
        <v>0</v>
      </c>
      <c r="E18" s="11">
        <v>0</v>
      </c>
      <c r="F18" s="11">
        <v>0</v>
      </c>
      <c r="G18" s="11">
        <v>683.98</v>
      </c>
      <c r="H18" s="11">
        <f>G18-F18</f>
        <v>683.98</v>
      </c>
      <c r="I18" s="11">
        <f>IF(F18=0,0,G18/F18*100)</f>
        <v>0</v>
      </c>
    </row>
    <row r="19" spans="1:9" x14ac:dyDescent="0.2">
      <c r="A19" s="10"/>
      <c r="B19" s="10">
        <v>24060000</v>
      </c>
      <c r="C19" s="10" t="s">
        <v>23</v>
      </c>
      <c r="D19" s="11">
        <v>0</v>
      </c>
      <c r="E19" s="11">
        <v>0</v>
      </c>
      <c r="F19" s="11">
        <v>0</v>
      </c>
      <c r="G19" s="11">
        <v>683.98</v>
      </c>
      <c r="H19" s="11">
        <f>G19-F19</f>
        <v>683.98</v>
      </c>
      <c r="I19" s="11">
        <f>IF(F19=0,0,G19/F19*100)</f>
        <v>0</v>
      </c>
    </row>
    <row r="20" spans="1:9" x14ac:dyDescent="0.2">
      <c r="A20" s="10"/>
      <c r="B20" s="10">
        <v>24062100</v>
      </c>
      <c r="C20" s="10" t="s">
        <v>24</v>
      </c>
      <c r="D20" s="11">
        <v>0</v>
      </c>
      <c r="E20" s="11">
        <v>0</v>
      </c>
      <c r="F20" s="11">
        <v>0</v>
      </c>
      <c r="G20" s="11">
        <v>683.98</v>
      </c>
      <c r="H20" s="11">
        <f>G20-F20</f>
        <v>683.98</v>
      </c>
      <c r="I20" s="11">
        <f>IF(F20=0,0,G20/F20*100)</f>
        <v>0</v>
      </c>
    </row>
    <row r="21" spans="1:9" x14ac:dyDescent="0.2">
      <c r="A21" s="10"/>
      <c r="B21" s="10">
        <v>25000000</v>
      </c>
      <c r="C21" s="10" t="s">
        <v>25</v>
      </c>
      <c r="D21" s="11">
        <v>1463497</v>
      </c>
      <c r="E21" s="11">
        <v>2654792.54</v>
      </c>
      <c r="F21" s="11">
        <v>442465.42333333334</v>
      </c>
      <c r="G21" s="11">
        <v>271004.17</v>
      </c>
      <c r="H21" s="11">
        <f>G21-F21</f>
        <v>-171461.25333333336</v>
      </c>
      <c r="I21" s="11">
        <f>IF(F21=0,0,G21/F21*100)</f>
        <v>61.24866615754464</v>
      </c>
    </row>
    <row r="22" spans="1:9" x14ac:dyDescent="0.2">
      <c r="A22" s="10"/>
      <c r="B22" s="10">
        <v>25010000</v>
      </c>
      <c r="C22" s="10" t="s">
        <v>26</v>
      </c>
      <c r="D22" s="11">
        <v>1463497</v>
      </c>
      <c r="E22" s="11">
        <v>1463577.5</v>
      </c>
      <c r="F22" s="11">
        <v>243929.58333333334</v>
      </c>
      <c r="G22" s="11">
        <v>137789.13</v>
      </c>
      <c r="H22" s="11">
        <f>G22-F22</f>
        <v>-106140.45333333334</v>
      </c>
      <c r="I22" s="11">
        <f>IF(F22=0,0,G22/F22*100)</f>
        <v>56.487256739052086</v>
      </c>
    </row>
    <row r="23" spans="1:9" x14ac:dyDescent="0.2">
      <c r="A23" s="10"/>
      <c r="B23" s="10">
        <v>25010100</v>
      </c>
      <c r="C23" s="10" t="s">
        <v>27</v>
      </c>
      <c r="D23" s="11">
        <v>1417193</v>
      </c>
      <c r="E23" s="11">
        <v>1417193</v>
      </c>
      <c r="F23" s="11">
        <v>236198.83333333334</v>
      </c>
      <c r="G23" s="11">
        <v>136559.63</v>
      </c>
      <c r="H23" s="11">
        <f>G23-F23</f>
        <v>-99639.203333333338</v>
      </c>
      <c r="I23" s="11">
        <f>IF(F23=0,0,G23/F23*100)</f>
        <v>57.815539591290666</v>
      </c>
    </row>
    <row r="24" spans="1:9" x14ac:dyDescent="0.2">
      <c r="A24" s="10"/>
      <c r="B24" s="10">
        <v>25010300</v>
      </c>
      <c r="C24" s="10" t="s">
        <v>28</v>
      </c>
      <c r="D24" s="11">
        <v>46304</v>
      </c>
      <c r="E24" s="11">
        <v>46304</v>
      </c>
      <c r="F24" s="11">
        <v>7717.333333333333</v>
      </c>
      <c r="G24" s="11">
        <v>1000</v>
      </c>
      <c r="H24" s="11">
        <f>G24-F24</f>
        <v>-6717.333333333333</v>
      </c>
      <c r="I24" s="11">
        <f>IF(F24=0,0,G24/F24*100)</f>
        <v>12.95784381478922</v>
      </c>
    </row>
    <row r="25" spans="1:9" x14ac:dyDescent="0.2">
      <c r="A25" s="10"/>
      <c r="B25" s="10">
        <v>25010400</v>
      </c>
      <c r="C25" s="10" t="s">
        <v>29</v>
      </c>
      <c r="D25" s="11">
        <v>0</v>
      </c>
      <c r="E25" s="11">
        <v>80.5</v>
      </c>
      <c r="F25" s="11">
        <v>13.416666666666666</v>
      </c>
      <c r="G25" s="11">
        <v>229.5</v>
      </c>
      <c r="H25" s="11">
        <f>G25-F25</f>
        <v>216.08333333333334</v>
      </c>
      <c r="I25" s="11">
        <f>IF(F25=0,0,G25/F25*100)</f>
        <v>1710.5590062111801</v>
      </c>
    </row>
    <row r="26" spans="1:9" x14ac:dyDescent="0.2">
      <c r="A26" s="10"/>
      <c r="B26" s="10">
        <v>25020000</v>
      </c>
      <c r="C26" s="10" t="s">
        <v>30</v>
      </c>
      <c r="D26" s="11">
        <v>0</v>
      </c>
      <c r="E26" s="11">
        <v>1191215.04</v>
      </c>
      <c r="F26" s="11">
        <v>198535.83999999997</v>
      </c>
      <c r="G26" s="11">
        <v>133215.04000000001</v>
      </c>
      <c r="H26" s="11">
        <f>G26-F26</f>
        <v>-65320.799999999959</v>
      </c>
      <c r="I26" s="11">
        <f>IF(F26=0,0,G26/F26*100)</f>
        <v>67.098736429654224</v>
      </c>
    </row>
    <row r="27" spans="1:9" x14ac:dyDescent="0.2">
      <c r="A27" s="10"/>
      <c r="B27" s="10">
        <v>25020100</v>
      </c>
      <c r="C27" s="10" t="s">
        <v>31</v>
      </c>
      <c r="D27" s="11">
        <v>0</v>
      </c>
      <c r="E27" s="11">
        <v>122925.87</v>
      </c>
      <c r="F27" s="11">
        <v>20487.645</v>
      </c>
      <c r="G27" s="11">
        <v>122925.87</v>
      </c>
      <c r="H27" s="11">
        <f>G27-F27</f>
        <v>102438.22499999999</v>
      </c>
      <c r="I27" s="11">
        <f>IF(F27=0,0,G27/F27*100)</f>
        <v>600</v>
      </c>
    </row>
    <row r="28" spans="1:9" x14ac:dyDescent="0.2">
      <c r="A28" s="10"/>
      <c r="B28" s="10">
        <v>25020200</v>
      </c>
      <c r="C28" s="10" t="s">
        <v>32</v>
      </c>
      <c r="D28" s="11">
        <v>0</v>
      </c>
      <c r="E28" s="11">
        <v>1068289.17</v>
      </c>
      <c r="F28" s="11">
        <v>178048.19499999998</v>
      </c>
      <c r="G28" s="11">
        <v>10289.17</v>
      </c>
      <c r="H28" s="11">
        <f>G28-F28</f>
        <v>-167759.02499999997</v>
      </c>
      <c r="I28" s="11">
        <f>IF(F28=0,0,G28/F28*100)</f>
        <v>5.7788679070854947</v>
      </c>
    </row>
    <row r="29" spans="1:9" x14ac:dyDescent="0.2">
      <c r="A29" s="10"/>
      <c r="B29" s="10">
        <v>30000000</v>
      </c>
      <c r="C29" s="10" t="s">
        <v>33</v>
      </c>
      <c r="D29" s="11">
        <v>100000</v>
      </c>
      <c r="E29" s="11">
        <v>100000</v>
      </c>
      <c r="F29" s="11">
        <v>0</v>
      </c>
      <c r="G29" s="11">
        <v>0</v>
      </c>
      <c r="H29" s="11">
        <f>G29-F29</f>
        <v>0</v>
      </c>
      <c r="I29" s="11">
        <f>IF(F29=0,0,G29/F29*100)</f>
        <v>0</v>
      </c>
    </row>
    <row r="30" spans="1:9" x14ac:dyDescent="0.2">
      <c r="A30" s="10"/>
      <c r="B30" s="10">
        <v>33000000</v>
      </c>
      <c r="C30" s="10" t="s">
        <v>34</v>
      </c>
      <c r="D30" s="11">
        <v>100000</v>
      </c>
      <c r="E30" s="11">
        <v>100000</v>
      </c>
      <c r="F30" s="11">
        <v>0</v>
      </c>
      <c r="G30" s="11">
        <v>0</v>
      </c>
      <c r="H30" s="11">
        <f>G30-F30</f>
        <v>0</v>
      </c>
      <c r="I30" s="11">
        <f>IF(F30=0,0,G30/F30*100)</f>
        <v>0</v>
      </c>
    </row>
    <row r="31" spans="1:9" x14ac:dyDescent="0.2">
      <c r="A31" s="10"/>
      <c r="B31" s="10">
        <v>33010000</v>
      </c>
      <c r="C31" s="10" t="s">
        <v>35</v>
      </c>
      <c r="D31" s="11">
        <v>100000</v>
      </c>
      <c r="E31" s="11">
        <v>100000</v>
      </c>
      <c r="F31" s="11">
        <v>0</v>
      </c>
      <c r="G31" s="11">
        <v>0</v>
      </c>
      <c r="H31" s="11">
        <f>G31-F31</f>
        <v>0</v>
      </c>
      <c r="I31" s="11">
        <f>IF(F31=0,0,G31/F31*100)</f>
        <v>0</v>
      </c>
    </row>
    <row r="32" spans="1:9" x14ac:dyDescent="0.2">
      <c r="A32" s="10"/>
      <c r="B32" s="10">
        <v>33010100</v>
      </c>
      <c r="C32" s="10" t="s">
        <v>36</v>
      </c>
      <c r="D32" s="11">
        <v>100000</v>
      </c>
      <c r="E32" s="11">
        <v>100000</v>
      </c>
      <c r="F32" s="11">
        <v>0</v>
      </c>
      <c r="G32" s="11">
        <v>0</v>
      </c>
      <c r="H32" s="11">
        <f>G32-F32</f>
        <v>0</v>
      </c>
      <c r="I32" s="11">
        <f>IF(F32=0,0,G32/F32*100)</f>
        <v>0</v>
      </c>
    </row>
    <row r="33" spans="1:9" x14ac:dyDescent="0.2">
      <c r="A33" s="12" t="s">
        <v>37</v>
      </c>
      <c r="B33" s="13"/>
      <c r="C33" s="13"/>
      <c r="D33" s="14">
        <v>1637997</v>
      </c>
      <c r="E33" s="14">
        <v>2829292.54</v>
      </c>
      <c r="F33" s="14">
        <v>454365.42333333334</v>
      </c>
      <c r="G33" s="14">
        <v>370989.70999999996</v>
      </c>
      <c r="H33" s="14">
        <f>G33-F33</f>
        <v>-83375.713333333377</v>
      </c>
      <c r="I33" s="14">
        <f>IF(F33=0,0,G33/F33*100)</f>
        <v>81.650075236432116</v>
      </c>
    </row>
    <row r="34" spans="1:9" x14ac:dyDescent="0.2">
      <c r="A34" s="12" t="s">
        <v>38</v>
      </c>
      <c r="B34" s="13"/>
      <c r="C34" s="13"/>
      <c r="D34" s="14">
        <v>1637997</v>
      </c>
      <c r="E34" s="14">
        <v>2829292.54</v>
      </c>
      <c r="F34" s="14">
        <v>454365.42333333334</v>
      </c>
      <c r="G34" s="14">
        <v>370989.70999999996</v>
      </c>
      <c r="H34" s="14">
        <f>G34-F34</f>
        <v>-83375.713333333377</v>
      </c>
      <c r="I34" s="14">
        <f>IF(F34=0,0,G34/F34*100)</f>
        <v>81.650075236432116</v>
      </c>
    </row>
  </sheetData>
  <mergeCells count="8">
    <mergeCell ref="A33:C33"/>
    <mergeCell ref="A34:C34"/>
    <mergeCell ref="A3:L3"/>
    <mergeCell ref="A5:L5"/>
    <mergeCell ref="A7:A8"/>
    <mergeCell ref="B7:B8"/>
    <mergeCell ref="C7:C8"/>
    <mergeCell ref="D7:I7"/>
  </mergeCells>
  <pageMargins left="0.59055118110236204" right="0.59055118110236204" top="0.39370078740157499" bottom="0.39370078740157499" header="0" footer="0"/>
  <pageSetup paperSize="9" fitToHeight="50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2020-05-28T11:15:37Z</dcterms:created>
  <dcterms:modified xsi:type="dcterms:W3CDTF">2020-05-28T11:17:24Z</dcterms:modified>
</cp:coreProperties>
</file>