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158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<sst xmlns="http://schemas.openxmlformats.org/spreadsheetml/2006/main" count="39" uniqueCount="39">
  <si>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29.01.2021</t>
  </si>
  <si>
    <t>Аналіз виконання плану по доходах</t>
  </si>
  <si>
    <t>На 31.12.2020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</si>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</sst>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3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74500</v>
      </c>
      <c r="G9" s="11">
        <v>61529.81</v>
      </c>
      <c r="H9" s="11">
        <f>G9-F9</f>
        <v>-12970.190000000002</v>
      </c>
      <c r="I9" s="11">
        <f>IF(F9=0,0,G9/F9*100)</f>
        <v>82.590348993288586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74500</v>
      </c>
      <c r="G10" s="11">
        <v>61529.81</v>
      </c>
      <c r="H10" s="11">
        <f>G10-F10</f>
        <v>-12970.190000000002</v>
      </c>
      <c r="I10" s="11">
        <f>IF(F10=0,0,G10/F10*100)</f>
        <v>82.590348993288586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74500</v>
      </c>
      <c r="G11" s="11">
        <v>61529.81</v>
      </c>
      <c r="H11" s="11">
        <f>G11-F11</f>
        <v>-12970.190000000002</v>
      </c>
      <c r="I11" s="11">
        <f>IF(F11=0,0,G11/F11*100)</f>
        <v>82.590348993288586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47500</v>
      </c>
      <c r="G12" s="11">
        <v>30107.17</v>
      </c>
      <c r="H12" s="11">
        <f>G12-F12</f>
        <v>-17392.830000000002</v>
      </c>
      <c r="I12" s="11">
        <f>IF(F12=0,0,G12/F12*100)</f>
        <v>63.383515789473677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9700</v>
      </c>
      <c r="G13" s="11">
        <v>3538.5</v>
      </c>
      <c r="H13" s="11">
        <f>G13-F13</f>
        <v>-6161.5</v>
      </c>
      <c r="I13" s="11">
        <f>IF(F13=0,0,G13/F13*100)</f>
        <v>36.479381443298969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17300</v>
      </c>
      <c r="G14" s="11">
        <v>27884.14</v>
      </c>
      <c r="H14" s="11">
        <f>G14-F14</f>
        <v>10584.14</v>
      </c>
      <c r="I14" s="11">
        <f>IF(F14=0,0,G14/F14*100)</f>
        <v>161.17999999999998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4360087.4800000004</v>
      </c>
      <c r="F15" s="11">
        <v>4360087.4800000014</v>
      </c>
      <c r="G15" s="11">
        <v>4379433.6899999995</v>
      </c>
      <c r="H15" s="11">
        <f>G15-F15</f>
        <v>19346.2099999981</v>
      </c>
      <c r="I15" s="11">
        <f>IF(F15=0,0,G15/F15*100)</f>
        <v>100.44371151011855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94300</v>
      </c>
      <c r="F16" s="11">
        <v>94300</v>
      </c>
      <c r="G16" s="11">
        <v>94365.75</v>
      </c>
      <c r="H16" s="11">
        <f>G16-F16</f>
        <v>65.75</v>
      </c>
      <c r="I16" s="11">
        <f>IF(F16=0,0,G16/F16*100)</f>
        <v>100.06972428419935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94300</v>
      </c>
      <c r="F17" s="11">
        <v>94300</v>
      </c>
      <c r="G17" s="11">
        <v>94365.75</v>
      </c>
      <c r="H17" s="11">
        <f>G17-F17</f>
        <v>65.75</v>
      </c>
      <c r="I17" s="11">
        <f>IF(F17=0,0,G17/F17*100)</f>
        <v>100.06972428419935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5700</v>
      </c>
      <c r="F18" s="11">
        <v>5700</v>
      </c>
      <c r="G18" s="11">
        <v>16161.92</v>
      </c>
      <c r="H18" s="11">
        <f>G18-F18</f>
        <v>10461.92</v>
      </c>
      <c r="I18" s="11">
        <f>IF(F18=0,0,G18/F18*100)</f>
        <v>283.54245614035085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5700</v>
      </c>
      <c r="F19" s="11">
        <v>5700</v>
      </c>
      <c r="G19" s="11">
        <v>16161.92</v>
      </c>
      <c r="H19" s="11">
        <f>G19-F19</f>
        <v>10461.92</v>
      </c>
      <c r="I19" s="11">
        <f>IF(F19=0,0,G19/F19*100)</f>
        <v>283.54245614035085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5700</v>
      </c>
      <c r="F20" s="11">
        <v>5700</v>
      </c>
      <c r="G20" s="11">
        <v>16161.92</v>
      </c>
      <c r="H20" s="11">
        <f>G20-F20</f>
        <v>10461.92</v>
      </c>
      <c r="I20" s="11">
        <f>IF(F20=0,0,G20/F20*100)</f>
        <v>283.54245614035085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4260087.4800000004</v>
      </c>
      <c r="F21" s="11">
        <v>4260087.4800000014</v>
      </c>
      <c r="G21" s="11">
        <v>4268906.0199999996</v>
      </c>
      <c r="H21" s="11">
        <f>G21-F21</f>
        <v>8818.5399999981746</v>
      </c>
      <c r="I21" s="11">
        <f>IF(F21=0,0,G21/F21*100)</f>
        <v>100.20700373035527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1041147.45</v>
      </c>
      <c r="F22" s="11">
        <v>1041147.4500000002</v>
      </c>
      <c r="G22" s="11">
        <v>1049965.99</v>
      </c>
      <c r="H22" s="11">
        <f>G22-F22</f>
        <v>8818.5399999998044</v>
      </c>
      <c r="I22" s="11">
        <f>IF(F22=0,0,G22/F22*100)</f>
        <v>100.84700202646606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998342.22</v>
      </c>
      <c r="F23" s="11">
        <v>998342.2200000002</v>
      </c>
      <c r="G23" s="11">
        <v>1001852.66</v>
      </c>
      <c r="H23" s="11">
        <f>G23-F23</f>
        <v>3510.4399999998277</v>
      </c>
      <c r="I23" s="11">
        <f>IF(F23=0,0,G23/F23*100)</f>
        <v>100.35162692007556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27870.850000000002</v>
      </c>
      <c r="F24" s="11">
        <v>27870.849999999995</v>
      </c>
      <c r="G24" s="11">
        <v>28871.45</v>
      </c>
      <c r="H24" s="11">
        <f>G24-F24</f>
        <v>1000.6000000000058</v>
      </c>
      <c r="I24" s="11">
        <f>IF(F24=0,0,G24/F24*100)</f>
        <v>103.59013090738173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14934.38</v>
      </c>
      <c r="F25" s="11">
        <v>14934.379999999996</v>
      </c>
      <c r="G25" s="11">
        <v>19241.88</v>
      </c>
      <c r="H25" s="11">
        <f>G25-F25</f>
        <v>4307.5000000000055</v>
      </c>
      <c r="I25" s="11">
        <f>IF(F25=0,0,G25/F25*100)</f>
        <v>128.84284449705984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3218940.0300000003</v>
      </c>
      <c r="F26" s="11">
        <v>3218940.0300000012</v>
      </c>
      <c r="G26" s="11">
        <v>3218940.0300000003</v>
      </c>
      <c r="H26" s="11">
        <f>G26-F26</f>
        <v>0</v>
      </c>
      <c r="I26" s="11">
        <f>IF(F26=0,0,G26/F26*100)</f>
        <v>99.999999999999972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1985085.9800000007</v>
      </c>
      <c r="F27" s="11">
        <v>1985085.9800000011</v>
      </c>
      <c r="G27" s="11">
        <v>1985085.98</v>
      </c>
      <c r="H27" s="11">
        <f>G27-F27</f>
        <v>0</v>
      </c>
      <c r="I27" s="11">
        <f>IF(F27=0,0,G27/F27*100)</f>
        <v>99.999999999999943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1233854.0499999998</v>
      </c>
      <c r="F28" s="11">
        <v>1233854.0499999998</v>
      </c>
      <c r="G28" s="11">
        <v>1233854.05</v>
      </c>
      <c r="H28" s="11">
        <f>G28-F28</f>
        <v>0</v>
      </c>
      <c r="I28" s="11">
        <f>IF(F28=0,0,G28/F28*100)</f>
        <v>100.00000000000003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4434587.4800000004</v>
      </c>
      <c r="F33" s="14">
        <v>4434587.4800000014</v>
      </c>
      <c r="G33" s="14">
        <v>4440963.5</v>
      </c>
      <c r="H33" s="14">
        <f>G33-F33</f>
        <v>6376.0199999986216</v>
      </c>
      <c r="I33" s="14">
        <f>IF(F33=0,0,G33/F33*100)</f>
        <v>100.14377932623393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4434587.4800000004</v>
      </c>
      <c r="F34" s="14">
        <v>4434587.4800000014</v>
      </c>
      <c r="G34" s="14">
        <v>4440963.5</v>
      </c>
      <c r="H34" s="14">
        <f>G34-F34</f>
        <v>6376.0199999986216</v>
      </c>
      <c r="I34" s="14">
        <f>IF(F34=0,0,G34/F34*100)</f>
        <v>100.14377932623393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2021-01-29T14:58:29Z</dcterms:created>
  <dcterms:modified xsi:type="dcterms:W3CDTF">2021-01-29T14:58:41Z</dcterms:modified>
</cp:coreProperties>
</file>