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<sst xmlns="http://schemas.openxmlformats.org/spreadsheetml/2006/main" count="39" uniqueCount="39">
  <si>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28.05.2020</t>
  </si>
  <si>
    <t>Аналіз виконання плану по доходах</t>
  </si>
  <si>
    <t>На 21.04.2020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</si>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</sst>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14800</v>
      </c>
      <c r="G9" s="11">
        <v>18495.27</v>
      </c>
      <c r="H9" s="11">
        <f>G9-F9</f>
        <v>3695.2700000000004</v>
      </c>
      <c r="I9" s="11">
        <f>IF(F9=0,0,G9/F9*100)</f>
        <v>124.96804054054054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14800</v>
      </c>
      <c r="G10" s="11">
        <v>18495.27</v>
      </c>
      <c r="H10" s="11">
        <f>G10-F10</f>
        <v>3695.2700000000004</v>
      </c>
      <c r="I10" s="11">
        <f>IF(F10=0,0,G10/F10*100)</f>
        <v>124.96804054054054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14800</v>
      </c>
      <c r="G11" s="11">
        <v>18495.27</v>
      </c>
      <c r="H11" s="11">
        <f>G11-F11</f>
        <v>3695.2700000000004</v>
      </c>
      <c r="I11" s="11">
        <f>IF(F11=0,0,G11/F11*100)</f>
        <v>124.96804054054054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8600</v>
      </c>
      <c r="G12" s="11">
        <v>6286.79</v>
      </c>
      <c r="H12" s="11">
        <f>G12-F12</f>
        <v>-2313.21</v>
      </c>
      <c r="I12" s="11">
        <f>IF(F12=0,0,G12/F12*100)</f>
        <v>73.102209302325576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1600</v>
      </c>
      <c r="G13" s="11">
        <v>982.15</v>
      </c>
      <c r="H13" s="11">
        <f>G13-F13</f>
        <v>-617.85</v>
      </c>
      <c r="I13" s="11">
        <f>IF(F13=0,0,G13/F13*100)</f>
        <v>61.384375000000006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4600</v>
      </c>
      <c r="G14" s="11">
        <v>11226.33</v>
      </c>
      <c r="H14" s="11">
        <f>G14-F14</f>
        <v>6626.33</v>
      </c>
      <c r="I14" s="11">
        <f>IF(F14=0,0,G14/F14*100)</f>
        <v>244.05065217391305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3762833.04</v>
      </c>
      <c r="F15" s="11">
        <v>1254277.68</v>
      </c>
      <c r="G15" s="11">
        <v>2728666.58</v>
      </c>
      <c r="H15" s="11">
        <f>G15-F15</f>
        <v>1474388.9000000001</v>
      </c>
      <c r="I15" s="11">
        <f>IF(F15=0,0,G15/F15*100)</f>
        <v>217.54884293245178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9121.34</v>
      </c>
      <c r="H18" s="11">
        <f>G18-F18</f>
        <v>9121.34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9121.34</v>
      </c>
      <c r="H19" s="11">
        <f>G19-F19</f>
        <v>9121.34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9121.34</v>
      </c>
      <c r="H20" s="11">
        <f>G20-F20</f>
        <v>9121.34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3762833.04</v>
      </c>
      <c r="F21" s="11">
        <v>1254277.68</v>
      </c>
      <c r="G21" s="11">
        <v>2625179.4900000002</v>
      </c>
      <c r="H21" s="11">
        <f>G21-F21</f>
        <v>1370901.8100000003</v>
      </c>
      <c r="I21" s="11">
        <f>IF(F21=0,0,G21/F21*100)</f>
        <v>209.29811092548505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1470814.64</v>
      </c>
      <c r="F22" s="11">
        <v>490271.54666666669</v>
      </c>
      <c r="G22" s="11">
        <v>333161.08999999997</v>
      </c>
      <c r="H22" s="11">
        <f>G22-F22</f>
        <v>-157110.45666666672</v>
      </c>
      <c r="I22" s="11">
        <f>IF(F22=0,0,G22/F22*100)</f>
        <v>67.954400426691421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472397.66666666669</v>
      </c>
      <c r="G23" s="11">
        <v>320296.53999999998</v>
      </c>
      <c r="H23" s="11">
        <f>G23-F23</f>
        <v>-152101.12666666671</v>
      </c>
      <c r="I23" s="11">
        <f>IF(F23=0,0,G23/F23*100)</f>
        <v>67.80231203512858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15434.666666666666</v>
      </c>
      <c r="G24" s="11">
        <v>5212.3100000000004</v>
      </c>
      <c r="H24" s="11">
        <f>G24-F24</f>
        <v>-10222.356666666667</v>
      </c>
      <c r="I24" s="11">
        <f>IF(F24=0,0,G24/F24*100)</f>
        <v>33.770149447132006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7317.6399999999994</v>
      </c>
      <c r="F25" s="11">
        <v>2439.2133333333331</v>
      </c>
      <c r="G25" s="11">
        <v>7652.24</v>
      </c>
      <c r="H25" s="11">
        <f>G25-F25</f>
        <v>5213.0266666666666</v>
      </c>
      <c r="I25" s="11">
        <f>IF(F25=0,0,G25/F25*100)</f>
        <v>313.71753734810682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2292018.4</v>
      </c>
      <c r="F26" s="11">
        <v>764006.1333333333</v>
      </c>
      <c r="G26" s="11">
        <v>2292018.4000000004</v>
      </c>
      <c r="H26" s="11">
        <f>G26-F26</f>
        <v>1528012.2666666671</v>
      </c>
      <c r="I26" s="11">
        <f>IF(F26=0,0,G26/F26*100)</f>
        <v>300.00000000000006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1198863.3499999999</v>
      </c>
      <c r="F27" s="11">
        <v>399621.11666666664</v>
      </c>
      <c r="G27" s="11">
        <v>1198863.3500000001</v>
      </c>
      <c r="H27" s="11">
        <f>G27-F27</f>
        <v>799242.2333333334</v>
      </c>
      <c r="I27" s="11">
        <f>IF(F27=0,0,G27/F27*100)</f>
        <v>300.00000000000006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1093155.05</v>
      </c>
      <c r="F28" s="11">
        <v>364385.01666666666</v>
      </c>
      <c r="G28" s="11">
        <v>1093155.05</v>
      </c>
      <c r="H28" s="11">
        <f>G28-F28</f>
        <v>728770.03333333344</v>
      </c>
      <c r="I28" s="11">
        <f>IF(F28=0,0,G28/F28*100)</f>
        <v>300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3937333.04</v>
      </c>
      <c r="F33" s="14">
        <v>1269077.68</v>
      </c>
      <c r="G33" s="14">
        <v>2747161.85</v>
      </c>
      <c r="H33" s="14">
        <f>G33-F33</f>
        <v>1478084.1700000002</v>
      </c>
      <c r="I33" s="14">
        <f>IF(F33=0,0,G33/F33*100)</f>
        <v>216.46916444074566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3937333.04</v>
      </c>
      <c r="F34" s="14">
        <v>1269077.68</v>
      </c>
      <c r="G34" s="14">
        <v>2747161.85</v>
      </c>
      <c r="H34" s="14">
        <f>G34-F34</f>
        <v>1478084.1700000002</v>
      </c>
      <c r="I34" s="14">
        <f>IF(F34=0,0,G34/F34*100)</f>
        <v>216.46916444074566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2020-05-28T11:53:55Z</dcterms:created>
  <dcterms:modified xsi:type="dcterms:W3CDTF">2020-05-28T11:56:33Z</dcterms:modified>
</cp:coreProperties>
</file>