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<sst xmlns="http://schemas.openxmlformats.org/spreadsheetml/2006/main" count="39" uniqueCount="39">
  <si>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01.02.2021</t>
  </si>
  <si>
    <t>Аналіз виконання плану по доходах</t>
  </si>
  <si>
    <t>На 31.10.2020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</si>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</sst>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49200</v>
      </c>
      <c r="G9" s="11">
        <v>46768.619999999995</v>
      </c>
      <c r="H9" s="11">
        <f>G9-F9</f>
        <v>-2431.3800000000047</v>
      </c>
      <c r="I9" s="11">
        <f>IF(F9=0,0,G9/F9*100)</f>
        <v>95.058170731707307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49200</v>
      </c>
      <c r="G10" s="11">
        <v>46768.619999999995</v>
      </c>
      <c r="H10" s="11">
        <f>G10-F10</f>
        <v>-2431.3800000000047</v>
      </c>
      <c r="I10" s="11">
        <f>IF(F10=0,0,G10/F10*100)</f>
        <v>95.058170731707307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49200</v>
      </c>
      <c r="G11" s="11">
        <v>46768.619999999995</v>
      </c>
      <c r="H11" s="11">
        <f>G11-F11</f>
        <v>-2431.3800000000047</v>
      </c>
      <c r="I11" s="11">
        <f>IF(F11=0,0,G11/F11*100)</f>
        <v>95.058170731707307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23200</v>
      </c>
      <c r="G12" s="11">
        <v>20212.43</v>
      </c>
      <c r="H12" s="11">
        <f>G12-F12</f>
        <v>-2987.5699999999997</v>
      </c>
      <c r="I12" s="11">
        <f>IF(F12=0,0,G12/F12*100)</f>
        <v>87.12254310344828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8900</v>
      </c>
      <c r="G13" s="11">
        <v>2633.37</v>
      </c>
      <c r="H13" s="11">
        <f>G13-F13</f>
        <v>-6266.63</v>
      </c>
      <c r="I13" s="11">
        <f>IF(F13=0,0,G13/F13*100)</f>
        <v>29.588426966292136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17100</v>
      </c>
      <c r="G14" s="11">
        <v>23922.82</v>
      </c>
      <c r="H14" s="11">
        <f>G14-F14</f>
        <v>6822.82</v>
      </c>
      <c r="I14" s="11">
        <f>IF(F14=0,0,G14/F14*100)</f>
        <v>139.89953216374269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8650625.7899999991</v>
      </c>
      <c r="F15" s="11">
        <v>7208854.8250000002</v>
      </c>
      <c r="G15" s="11">
        <v>8104683.2300000004</v>
      </c>
      <c r="H15" s="11">
        <f>G15-F15</f>
        <v>895828.40500000026</v>
      </c>
      <c r="I15" s="11">
        <f>IF(F15=0,0,G15/F15*100)</f>
        <v>112.42677827126309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15252.83</v>
      </c>
      <c r="H18" s="11">
        <f>G18-F18</f>
        <v>15252.83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15252.83</v>
      </c>
      <c r="H19" s="11">
        <f>G19-F19</f>
        <v>15252.83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15252.83</v>
      </c>
      <c r="H20" s="11">
        <f>G20-F20</f>
        <v>15252.83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8650625.7899999991</v>
      </c>
      <c r="F21" s="11">
        <v>7208854.8250000002</v>
      </c>
      <c r="G21" s="11">
        <v>7995064.6500000004</v>
      </c>
      <c r="H21" s="11">
        <f>G21-F21</f>
        <v>786209.82500000019</v>
      </c>
      <c r="I21" s="11">
        <f>IF(F21=0,0,G21/F21*100)</f>
        <v>110.90616809584593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1475534.38</v>
      </c>
      <c r="F22" s="11">
        <v>1229611.9833333334</v>
      </c>
      <c r="G22" s="11">
        <v>819973.24000000011</v>
      </c>
      <c r="H22" s="11">
        <f>G22-F22</f>
        <v>-409638.74333333329</v>
      </c>
      <c r="I22" s="11">
        <f>IF(F22=0,0,G22/F22*100)</f>
        <v>66.685527720472365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1180994.1666666667</v>
      </c>
      <c r="G23" s="11">
        <v>785777.88</v>
      </c>
      <c r="H23" s="11">
        <f>G23-F23</f>
        <v>-395216.28666666674</v>
      </c>
      <c r="I23" s="11">
        <f>IF(F23=0,0,G23/F23*100)</f>
        <v>66.535288842098424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38586.666666666664</v>
      </c>
      <c r="G24" s="11">
        <v>20206.68</v>
      </c>
      <c r="H24" s="11">
        <f>G24-F24</f>
        <v>-18379.986666666664</v>
      </c>
      <c r="I24" s="11">
        <f>IF(F24=0,0,G24/F24*100)</f>
        <v>52.367000691085011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12037.38</v>
      </c>
      <c r="F25" s="11">
        <v>10031.15</v>
      </c>
      <c r="G25" s="11">
        <v>13988.68</v>
      </c>
      <c r="H25" s="11">
        <f>G25-F25</f>
        <v>3957.5300000000007</v>
      </c>
      <c r="I25" s="11">
        <f>IF(F25=0,0,G25/F25*100)</f>
        <v>139.45240575606985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7175091.4099999992</v>
      </c>
      <c r="F26" s="11">
        <v>5979242.8416666668</v>
      </c>
      <c r="G26" s="11">
        <v>7175091.4100000001</v>
      </c>
      <c r="H26" s="11">
        <f>G26-F26</f>
        <v>1195848.5683333334</v>
      </c>
      <c r="I26" s="11">
        <f>IF(F26=0,0,G26/F26*100)</f>
        <v>120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6081936.3599999994</v>
      </c>
      <c r="F27" s="11">
        <v>5068280.3</v>
      </c>
      <c r="G27" s="11">
        <v>6081936.3600000003</v>
      </c>
      <c r="H27" s="11">
        <f>G27-F27</f>
        <v>1013656.0600000005</v>
      </c>
      <c r="I27" s="11">
        <f>IF(F27=0,0,G27/F27*100)</f>
        <v>120.00000000000001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910962.54166666663</v>
      </c>
      <c r="G28" s="11">
        <v>1093155.05</v>
      </c>
      <c r="H28" s="11">
        <f>G28-F28</f>
        <v>182192.50833333342</v>
      </c>
      <c r="I28" s="11">
        <f>IF(F28=0,0,G28/F28*100)</f>
        <v>120.00000000000001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100000</v>
      </c>
      <c r="G29" s="11">
        <v>0</v>
      </c>
      <c r="H29" s="11">
        <f>G29-F29</f>
        <v>-100000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100000</v>
      </c>
      <c r="G30" s="11">
        <v>0</v>
      </c>
      <c r="H30" s="11">
        <f>G30-F30</f>
        <v>-100000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100000</v>
      </c>
      <c r="G31" s="11">
        <v>0</v>
      </c>
      <c r="H31" s="11">
        <f>G31-F31</f>
        <v>-100000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100000</v>
      </c>
      <c r="G32" s="11">
        <v>0</v>
      </c>
      <c r="H32" s="11">
        <f>G32-F32</f>
        <v>-100000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8825125.7899999991</v>
      </c>
      <c r="F33" s="14">
        <v>7358054.8250000002</v>
      </c>
      <c r="G33" s="14">
        <v>8151451.8500000006</v>
      </c>
      <c r="H33" s="14">
        <f>G33-F33</f>
        <v>793397.02500000037</v>
      </c>
      <c r="I33" s="14">
        <f>IF(F33=0,0,G33/F33*100)</f>
        <v>110.78270064398441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8825125.7899999991</v>
      </c>
      <c r="F34" s="14">
        <v>7358054.8250000002</v>
      </c>
      <c r="G34" s="14">
        <v>8151451.8500000006</v>
      </c>
      <c r="H34" s="14">
        <f>G34-F34</f>
        <v>793397.02500000037</v>
      </c>
      <c r="I34" s="14">
        <f>IF(F34=0,0,G34/F34*100)</f>
        <v>110.78270064398441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2021-02-01T13:15:40Z</dcterms:created>
  <dcterms:modified xsi:type="dcterms:W3CDTF">2021-02-01T13:16:26Z</dcterms:modified>
</cp:coreProperties>
</file>