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СЕСІЇ\СЕСІЯ 2021\11 сесія - 15 червня\фін\Звіт за 4 місяці\"/>
    </mc:Choice>
  </mc:AlternateContent>
  <bookViews>
    <workbookView xWindow="480" yWindow="45" windowWidth="19410" windowHeight="10050" activeTab="1"/>
  </bookViews>
  <sheets>
    <sheet name="Дод 1" sheetId="1" r:id="rId1"/>
    <sheet name="Дод 2" sheetId="2" r:id="rId2"/>
  </sheets>
  <calcPr calcId="162913"/>
</workbook>
</file>

<file path=xl/calcChain.xml><?xml version="1.0" encoding="utf-8"?>
<calcChain xmlns="http://schemas.openxmlformats.org/spreadsheetml/2006/main">
  <c r="F102" i="2" l="1"/>
  <c r="E102" i="2"/>
  <c r="G102" i="2" s="1"/>
  <c r="D102" i="2"/>
  <c r="C102" i="2"/>
  <c r="C106" i="2"/>
  <c r="G23" i="2" l="1"/>
  <c r="G21" i="2"/>
  <c r="G15" i="2"/>
  <c r="G20" i="2"/>
  <c r="G112" i="1" l="1"/>
  <c r="F112" i="1"/>
  <c r="E112" i="1"/>
  <c r="D112" i="1"/>
  <c r="C112" i="1"/>
  <c r="G111" i="1"/>
  <c r="F111" i="1"/>
  <c r="E111" i="1"/>
  <c r="D111" i="1"/>
  <c r="C111" i="1"/>
  <c r="F112" i="2" l="1"/>
  <c r="E112" i="2"/>
  <c r="D112" i="2"/>
  <c r="C112" i="2"/>
  <c r="G115" i="2"/>
  <c r="G113" i="2"/>
  <c r="G111" i="2"/>
  <c r="F106" i="2"/>
  <c r="E106" i="2"/>
  <c r="D106" i="2"/>
  <c r="F95" i="2"/>
  <c r="E95" i="2"/>
  <c r="D95" i="2"/>
  <c r="C95" i="2"/>
  <c r="G116" i="2"/>
  <c r="G93" i="2"/>
  <c r="G92" i="2"/>
  <c r="F83" i="2"/>
  <c r="E83" i="2"/>
  <c r="D83" i="2"/>
  <c r="C83" i="2"/>
  <c r="F77" i="2"/>
  <c r="E77" i="2"/>
  <c r="D77" i="2"/>
  <c r="C77" i="2"/>
  <c r="F67" i="2"/>
  <c r="E67" i="2"/>
  <c r="D67" i="2"/>
  <c r="C67" i="2"/>
  <c r="G65" i="2"/>
  <c r="G61" i="2"/>
  <c r="F53" i="2"/>
  <c r="E53" i="2"/>
  <c r="D53" i="2"/>
  <c r="C53" i="2"/>
  <c r="F38" i="2"/>
  <c r="E38" i="2"/>
  <c r="D38" i="2"/>
  <c r="C38" i="2"/>
  <c r="F10" i="2"/>
  <c r="E10" i="2"/>
  <c r="D10" i="2"/>
  <c r="C10" i="2"/>
  <c r="G112" i="2" l="1"/>
  <c r="G106" i="2"/>
  <c r="E117" i="2"/>
  <c r="C117" i="2"/>
  <c r="D117" i="2"/>
  <c r="F117" i="2"/>
  <c r="G95" i="2"/>
  <c r="C80" i="2"/>
  <c r="D80" i="2"/>
  <c r="E80" i="2"/>
  <c r="G53" i="2"/>
  <c r="G83" i="2"/>
  <c r="G10" i="2"/>
  <c r="F80" i="2"/>
  <c r="G79" i="2"/>
  <c r="G77" i="2"/>
  <c r="G76" i="2"/>
  <c r="G67" i="2"/>
  <c r="G52" i="2"/>
  <c r="G38" i="2"/>
  <c r="G34" i="2"/>
  <c r="G33" i="2"/>
  <c r="G31" i="2"/>
  <c r="G19" i="2"/>
  <c r="G18" i="2"/>
  <c r="G16" i="2"/>
  <c r="G14" i="2"/>
  <c r="G13" i="2"/>
  <c r="G117" i="2" l="1"/>
  <c r="E118" i="2"/>
  <c r="D118" i="2"/>
  <c r="C118" i="2"/>
  <c r="G80" i="2"/>
  <c r="F118" i="2"/>
  <c r="G118" i="2" l="1"/>
</calcChain>
</file>

<file path=xl/sharedStrings.xml><?xml version="1.0" encoding="utf-8"?>
<sst xmlns="http://schemas.openxmlformats.org/spreadsheetml/2006/main" count="454" uniqueCount="334">
  <si>
    <t>грн.</t>
  </si>
  <si>
    <t>ККД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</si>
  <si>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</si>
  <si>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</si>
  <si>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</si>
  <si>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</si>
  <si>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</si>
  <si>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</si>
  <si>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</si>
  <si>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</si>
  <si>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</si>
  <si>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</si>
  <si>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</si>
  <si>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</si>
  <si>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</si>
  <si>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</si>
  <si>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</si>
  <si>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</si>
  <si>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</si>
  <si>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</si>
  <si>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</si>
  <si>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11010600</t>
  </si>
  <si>
    <t>Фіксований податок на доходи фізичних осіб від зайняття підприємницькою діяльністю, нарахований до 1 січня 2012 року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</si>
  <si>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</si>
  <si>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</si>
  <si>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</si>
  <si>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</si>
  <si>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</si>
  <si>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</si>
  <si>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</si>
  <si>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</si>
  <si>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</si>
  <si>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</si>
  <si>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</si>
  <si>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</si>
  <si>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</si>
  <si>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</si>
  <si>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</si>
  <si>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</si>
  <si>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</si>
  <si>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</si>
  <si>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</si>
  <si>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</si>
  <si>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</si>
  <si>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</si>
  <si>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</si>
  <si>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</si>
  <si>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</si>
  <si>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</si>
  <si>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</si>
  <si>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</si>
  <si>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</si>
  <si>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</si>
  <si>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</si>
  <si>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</si>
  <si>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</si>
  <si>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</si>
  <si>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</si>
  <si>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</si>
  <si>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</si>
  <si>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</si>
  <si>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</si>
  <si>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</si>
  <si>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</si>
  <si>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</si>
  <si>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</si>
  <si>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</si>
  <si>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</si>
  <si>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</si>
  <si>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</si>
  <si>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</si>
  <si>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</si>
  <si>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</si>
  <si>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</si>
  <si>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</si>
  <si>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</si>
  <si>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</si>
  <si>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</si>
  <si>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</si>
  <si>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</si>
  <si>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</si>
  <si>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</si>
  <si>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</si>
  <si>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</si>
  <si>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</si>
  <si>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</si>
  <si>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</si>
  <si>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</si>
  <si>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</si>
  <si>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</si>
  <si>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</si>
  <si>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</si>
  <si>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</si>
  <si>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</si>
  <si>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</si>
  <si>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</si>
  <si>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</si>
  <si>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</si>
  <si>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</si>
  <si>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</si>
  <si>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</si>
  <si>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</si>
  <si>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</si>
  <si>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</si>
  <si>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</si>
  <si>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</si>
  <si>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30000000</t>
  </si>
  <si>
    <t>Доходи від операцій з капіталом  </t>
  </si>
  <si>
    <t>31000000</t>
  </si>
  <si>
    <t>Надходження від продажу основного капіталу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</si>
  <si>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</si>
  <si>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</si>
  <si>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</si>
  <si>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</si>
  <si>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</si>
  <si>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</si>
  <si>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</si>
  <si>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</si>
  <si>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</si>
  <si>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</si>
  <si>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</si>
  <si>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</si>
  <si>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</si>
  <si>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</si>
  <si>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</si>
  <si>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</si>
  <si>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</si>
  <si>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</si>
  <si>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</si>
  <si>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</si>
  <si>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</si>
  <si>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</si>
  <si>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</si>
  <si>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</si>
  <si>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</si>
  <si>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</si>
  <si>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</si>
  <si>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</si>
  <si>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>Додаток 1</t>
  </si>
  <si>
    <t>Доходи загального фонду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</si>
  <si>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</si>
  <si>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</si>
  <si>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</si>
  <si>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</si>
  <si>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</si>
  <si>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</si>
  <si>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</si>
  <si>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</si>
  <si>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</si>
  <si>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</si>
  <si>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</si>
  <si>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</si>
  <si>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</si>
  <si>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</si>
  <si>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</si>
  <si>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</si>
  <si>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</si>
  <si>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</si>
  <si>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</si>
  <si>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</si>
  <si>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</si>
  <si>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</si>
  <si>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</si>
  <si>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</si>
  <si>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</si>
  <si>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</si>
  <si>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</si>
  <si>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</si>
  <si>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</si>
  <si>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</si>
  <si>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</si>
  <si>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</si>
  <si>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Доходи спеціального фонду</t>
  </si>
  <si>
    <t xml:space="preserve">Разом доходів ( без урахування трансфертів) </t>
  </si>
  <si>
    <t>Разом доходів</t>
  </si>
  <si>
    <t>Додаток 2</t>
  </si>
  <si>
    <t>Код бюджету 11503000000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</si>
  <si>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</si>
  <si>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</si>
  <si>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</si>
  <si>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</si>
  <si>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</si>
  <si>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</si>
  <si>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 xml:space="preserve">% виконання на вказаний період </t>
  </si>
  <si>
    <t>Загальний фонд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</si>
  <si>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</si>
  <si>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</si>
  <si>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</si>
  <si>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</si>
  <si>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2144</t>
  </si>
  <si>
    <t>Централізовані заходи з лікування хворих на цукровий та нецукровий діабет</t>
  </si>
  <si>
    <t>3032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</si>
  <si>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</si>
  <si>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</si>
  <si>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</si>
  <si>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</si>
  <si>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</si>
  <si>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</si>
  <si>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</si>
  <si>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</si>
  <si>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</si>
  <si>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</si>
  <si>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</si>
  <si>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</si>
  <si>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</si>
  <si>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</si>
  <si>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</si>
  <si>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</si>
  <si>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</si>
  <si>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</si>
  <si>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</si>
  <si>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</si>
  <si>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</si>
  <si>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</si>
  <si>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</si>
  <si>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</si>
  <si>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</si>
  <si>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</si>
  <si>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</si>
  <si>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</si>
  <si>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</si>
  <si>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</si>
  <si>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</si>
  <si>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</si>
  <si>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</si>
  <si>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</si>
  <si>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</si>
  <si>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</si>
  <si>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</si>
  <si>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</si>
  <si>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</si>
  <si>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</si>
  <si>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</si>
  <si>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</si>
  <si>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</si>
  <si>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8420</t>
  </si>
  <si>
    <t>Інші заходи у сфері засобів масової інформації</t>
  </si>
  <si>
    <t>06</t>
  </si>
  <si>
    <t>Відділ освіти виконавчого комітету Новоукраїнської міської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</si>
  <si>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</si>
  <si>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</si>
  <si>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</si>
  <si>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</si>
  <si>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</si>
  <si>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</si>
  <si>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</si>
  <si>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</si>
  <si>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</si>
  <si>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</si>
  <si>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</si>
  <si>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</si>
  <si>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</si>
  <si>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</si>
  <si>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</si>
  <si>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</si>
  <si>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</si>
  <si>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</si>
  <si>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</si>
  <si>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</si>
  <si>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</si>
  <si>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10</t>
  </si>
  <si>
    <t>Відділ культури і туризму виконавчого комітету Новоукраїнської міської ради</t>
  </si>
  <si>
    <t>1080</t>
  </si>
  <si>
    <t>Надання спеціальної освіти мистецькими школами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</si>
  <si>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</si>
  <si>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</si>
  <si>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</si>
  <si>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</si>
  <si>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</si>
  <si>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</si>
  <si>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</si>
  <si>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</si>
  <si>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</si>
  <si>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</si>
  <si>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7340</t>
  </si>
  <si>
    <t>Проектування, реставрація та охорона пам`яток архітектури</t>
  </si>
  <si>
    <t>7622</t>
  </si>
  <si>
    <t>Реалізація програм і заходів в галузі туризму та курортів</t>
  </si>
  <si>
    <t>37</t>
  </si>
  <si>
    <t>8710</t>
  </si>
  <si>
    <t>Резервний фонд місцевого бюджету</t>
  </si>
  <si>
    <t>Усього видатки загального фонду</t>
  </si>
  <si>
    <t>Спеціальний фонд</t>
  </si>
  <si>
    <t>7330</t>
  </si>
  <si>
    <t>Будівництво-1 інших об`єктів комунальної власності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</si>
  <si>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</si>
  <si>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</si>
  <si>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</si>
  <si>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</si>
  <si>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</si>
  <si>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</si>
  <si>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Усього видатки спеціального фонду</t>
  </si>
  <si>
    <t>Разом видатки загального та спеціального фонду</t>
  </si>
  <si>
    <t>13010000</t>
  </si>
  <si>
    <t>Рентна плата за спеціальне використання лісових ресурсів 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</si>
  <si>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</si>
  <si>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</si>
  <si>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</si>
  <si>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</si>
  <si>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</si>
  <si>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</si>
  <si>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 xml:space="preserve">Усього 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</si>
  <si>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</si>
  <si>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Виконавчий комітет Новоукраїнської міської ради</t>
  </si>
  <si>
    <t>01</t>
  </si>
  <si>
    <t>08</t>
  </si>
  <si>
    <t>2010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</si>
  <si>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</si>
  <si>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</si>
  <si>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</si>
  <si>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</si>
  <si>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</si>
  <si>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</si>
  <si>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</si>
  <si>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</si>
  <si>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Управління соціального захисту та охорони здоров'я  Новоукраїнської міської ради</t>
  </si>
  <si>
    <t xml:space="preserve">Фінансове управління  Новоукраїнської міської ради 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</si>
  <si>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</si>
  <si>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</si>
  <si>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</si>
  <si>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</si>
  <si>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</si>
  <si>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Доходи бюджету  Новоукраїнської  міської  територіальної громади за січень - квітень  2021 року</t>
  </si>
  <si>
    <t>1061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</si>
  <si>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</si>
  <si>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</si>
  <si>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Видатки бюджету  Новоукраїнської  міської територіальної громади за січень - квітень 2021 року</t>
  </si>
  <si>
    <t xml:space="preserve">до  рішення  Новоукраїнської міської ради   </t>
  </si>
  <si>
    <t>від  15 червня  2021 року № 318</t>
  </si>
  <si>
    <t xml:space="preserve">до рішення  Новоукраїнської міської ради   </t>
  </si>
  <si>
    <t>від 15 червня 2021 року № 318</t>
  </si>
  <si>
    <t>Секретар міської ради                                                                                                                    Л. Вишневецька</t>
  </si>
  <si>
    <t xml:space="preserve">                                                                                                               Код бюджету 11503000000                                                                                                                                                                                          </t>
  </si>
  <si>
    <t>Секретар міської ради                                                                                             Л. Вишневецька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</si>
</sst>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/>
    </xf>
    <xf numFmtId="0" fontId="4" fillId="0" borderId="5" xfId="0" quotePrefix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6" xfId="0" applyNumberFormat="1" applyFont="1" applyFill="1" applyBorder="1" applyAlignment="1">
      <alignment vertical="center" wrapText="1"/>
    </xf>
    <xf numFmtId="0" fontId="3" fillId="0" borderId="5" xfId="0" quotePrefix="1" applyFont="1" applyFill="1" applyBorder="1" applyAlignment="1">
      <alignment vertical="center" wrapText="1"/>
    </xf>
    <xf numFmtId="0" fontId="3" fillId="0" borderId="7" xfId="0" applyFont="1" applyBorder="1"/>
    <xf numFmtId="0" fontId="3" fillId="0" borderId="8" xfId="0" applyFont="1" applyFill="1" applyBorder="1" applyAlignment="1">
      <alignment vertical="center" wrapText="1"/>
    </xf>
    <xf numFmtId="2" fontId="3" fillId="0" borderId="8" xfId="0" applyNumberFormat="1" applyFont="1" applyBorder="1"/>
    <xf numFmtId="164" fontId="3" fillId="0" borderId="9" xfId="0" applyNumberFormat="1" applyFont="1" applyFill="1" applyBorder="1" applyAlignment="1">
      <alignment vertical="center" wrapText="1"/>
    </xf>
    <xf numFmtId="0" fontId="0" fillId="0" borderId="0" xfId="0" applyFill="1" applyProtection="1">
      <protection locked="0"/>
    </xf>
    <xf numFmtId="4" fontId="0" fillId="0" borderId="0" xfId="0" applyNumberFormat="1" applyFill="1" applyAlignment="1" applyProtection="1">
      <alignment wrapText="1"/>
      <protection locked="0"/>
    </xf>
    <xf numFmtId="4" fontId="0" fillId="0" borderId="0" xfId="0" applyNumberFormat="1" applyFill="1" applyProtection="1"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Fill="1" applyBorder="1" applyAlignment="1" applyProtection="1">
      <alignment horizontal="center" vertical="center"/>
      <protection locked="0"/>
    </xf>
    <xf numFmtId="4" fontId="3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4" fontId="4" fillId="0" borderId="1" xfId="0" applyNumberFormat="1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4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Protection="1">
      <protection locked="0"/>
    </xf>
    <xf numFmtId="0" fontId="4" fillId="0" borderId="5" xfId="0" quotePrefix="1" applyFont="1" applyFill="1" applyBorder="1" applyAlignment="1">
      <alignment horizontal="left" vertical="top" wrapText="1"/>
    </xf>
    <xf numFmtId="0" fontId="4" fillId="0" borderId="5" xfId="0" quotePrefix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4" fillId="2" borderId="6" xfId="0" applyNumberFormat="1" applyFont="1" applyFill="1" applyBorder="1" applyAlignment="1">
      <alignment vertical="center" wrapText="1"/>
    </xf>
    <xf numFmtId="0" fontId="4" fillId="0" borderId="13" xfId="0" quotePrefix="1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 wrapText="1"/>
    </xf>
    <xf numFmtId="164" fontId="4" fillId="2" borderId="15" xfId="0" applyNumberFormat="1" applyFont="1" applyFill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vertical="center" wrapText="1"/>
    </xf>
    <xf numFmtId="0" fontId="4" fillId="0" borderId="19" xfId="0" quotePrefix="1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164" fontId="4" fillId="2" borderId="20" xfId="0" applyNumberFormat="1" applyFont="1" applyFill="1" applyBorder="1" applyAlignment="1">
      <alignment vertical="center" wrapText="1"/>
    </xf>
    <xf numFmtId="164" fontId="4" fillId="2" borderId="21" xfId="0" applyNumberFormat="1" applyFont="1" applyFill="1" applyBorder="1" applyAlignment="1">
      <alignment vertical="center" wrapText="1"/>
    </xf>
    <xf numFmtId="0" fontId="3" fillId="0" borderId="16" xfId="0" quotePrefix="1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164" fontId="3" fillId="2" borderId="17" xfId="0" applyNumberFormat="1" applyFont="1" applyFill="1" applyBorder="1" applyAlignment="1">
      <alignment vertical="center" wrapText="1"/>
    </xf>
    <xf numFmtId="164" fontId="3" fillId="2" borderId="18" xfId="0" applyNumberFormat="1" applyFont="1" applyFill="1" applyBorder="1" applyAlignment="1">
      <alignment vertical="center" wrapText="1"/>
    </xf>
    <xf numFmtId="0" fontId="4" fillId="0" borderId="16" xfId="0" quotePrefix="1" applyFont="1" applyFill="1" applyBorder="1" applyAlignment="1">
      <alignment vertical="center" wrapText="1"/>
    </xf>
    <xf numFmtId="164" fontId="3" fillId="0" borderId="17" xfId="0" applyNumberFormat="1" applyFont="1" applyFill="1" applyBorder="1" applyAlignment="1">
      <alignment vertical="center" wrapText="1"/>
    </xf>
    <xf numFmtId="164" fontId="3" fillId="0" borderId="18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15" xfId="0" applyNumberFormat="1" applyFont="1" applyFill="1" applyBorder="1" applyAlignment="1">
      <alignment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3" fillId="0" borderId="25" xfId="0" quotePrefix="1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164" fontId="4" fillId="0" borderId="20" xfId="0" applyNumberFormat="1" applyFont="1" applyFill="1" applyBorder="1" applyAlignment="1">
      <alignment vertical="center" wrapText="1"/>
    </xf>
    <xf numFmtId="164" fontId="4" fillId="0" borderId="21" xfId="0" applyNumberFormat="1" applyFont="1" applyFill="1" applyBorder="1" applyAlignment="1">
      <alignment vertical="center" wrapText="1"/>
    </xf>
    <xf numFmtId="0" fontId="4" fillId="0" borderId="25" xfId="0" quotePrefix="1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4" xfId="0" applyNumberFormat="1" applyFont="1" applyFill="1" applyBorder="1" applyAlignment="1" applyProtection="1">
      <alignment horizontal="center" vertical="center"/>
      <protection locked="0"/>
    </xf>
    <xf numFmtId="4" fontId="3" fillId="0" borderId="15" xfId="0" applyNumberFormat="1" applyFont="1" applyFill="1" applyBorder="1" applyAlignment="1" applyProtection="1">
      <alignment horizontal="center" vertical="center"/>
      <protection locked="0"/>
    </xf>
    <xf numFmtId="4" fontId="3" fillId="0" borderId="8" xfId="0" applyNumberFormat="1" applyFont="1" applyFill="1" applyBorder="1" applyAlignment="1" applyProtection="1">
      <alignment wrapText="1"/>
      <protection locked="0"/>
    </xf>
    <xf numFmtId="0" fontId="4" fillId="0" borderId="19" xfId="0" applyFont="1" applyFill="1" applyBorder="1" applyAlignment="1" applyProtection="1">
      <alignment vertical="center"/>
      <protection locked="0"/>
    </xf>
    <xf numFmtId="4" fontId="4" fillId="0" borderId="20" xfId="0" applyNumberFormat="1" applyFont="1" applyFill="1" applyBorder="1" applyAlignment="1" applyProtection="1">
      <alignment vertical="center" wrapText="1"/>
      <protection locked="0"/>
    </xf>
    <xf numFmtId="4" fontId="4" fillId="0" borderId="20" xfId="0" applyNumberFormat="1" applyFont="1" applyFill="1" applyBorder="1" applyAlignment="1" applyProtection="1">
      <alignment vertical="center"/>
      <protection locked="0"/>
    </xf>
    <xf numFmtId="4" fontId="3" fillId="0" borderId="20" xfId="0" applyNumberFormat="1" applyFont="1" applyFill="1" applyBorder="1" applyAlignment="1" applyProtection="1">
      <alignment vertical="center"/>
      <protection locked="0"/>
    </xf>
    <xf numFmtId="4" fontId="3" fillId="0" borderId="21" xfId="0" applyNumberFormat="1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4" fontId="3" fillId="0" borderId="3" xfId="0" applyNumberFormat="1" applyFont="1" applyFill="1" applyBorder="1" applyAlignment="1" applyProtection="1">
      <alignment vertical="center" wrapText="1"/>
      <protection locked="0"/>
    </xf>
    <xf numFmtId="4" fontId="3" fillId="0" borderId="3" xfId="0" applyNumberFormat="1" applyFont="1" applyFill="1" applyBorder="1" applyAlignment="1" applyProtection="1">
      <alignment vertical="center"/>
      <protection locked="0"/>
    </xf>
    <xf numFmtId="4" fontId="3" fillId="0" borderId="4" xfId="0" applyNumberFormat="1" applyFont="1" applyFill="1" applyBorder="1" applyAlignment="1" applyProtection="1">
      <alignment vertical="center"/>
      <protection locked="0"/>
    </xf>
    <xf numFmtId="4" fontId="3" fillId="0" borderId="8" xfId="0" applyNumberFormat="1" applyFont="1" applyFill="1" applyBorder="1" applyProtection="1">
      <protection locked="0"/>
    </xf>
    <xf numFmtId="4" fontId="3" fillId="0" borderId="9" xfId="0" applyNumberFormat="1" applyFont="1" applyFill="1" applyBorder="1" applyProtection="1">
      <protection locked="0"/>
    </xf>
    <xf numFmtId="4" fontId="3" fillId="0" borderId="8" xfId="0" applyNumberFormat="1" applyFont="1" applyFill="1" applyBorder="1" applyAlignment="1" applyProtection="1">
      <alignment vertical="center"/>
      <protection locked="0"/>
    </xf>
    <xf numFmtId="4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4" fontId="3" fillId="0" borderId="8" xfId="0" applyNumberFormat="1" applyFont="1" applyFill="1" applyBorder="1" applyAlignment="1" applyProtection="1">
      <alignment vertical="center" wrapText="1"/>
      <protection locked="0"/>
    </xf>
    <xf numFmtId="4" fontId="3" fillId="0" borderId="20" xfId="0" applyNumberFormat="1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Protection="1">
      <protection locked="0"/>
    </xf>
    <xf numFmtId="4" fontId="3" fillId="0" borderId="3" xfId="0" applyNumberFormat="1" applyFont="1" applyFill="1" applyBorder="1" applyAlignment="1" applyProtection="1">
      <alignment wrapText="1"/>
      <protection locked="0"/>
    </xf>
    <xf numFmtId="4" fontId="3" fillId="0" borderId="3" xfId="0" applyNumberFormat="1" applyFont="1" applyFill="1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2" borderId="16" xfId="0" quotePrefix="1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quotePrefix="1" applyFont="1" applyFill="1" applyBorder="1" applyAlignment="1">
      <alignment horizontal="center" vertical="center" wrapText="1"/>
    </xf>
    <xf numFmtId="0" fontId="3" fillId="0" borderId="23" xfId="0" quotePrefix="1" applyFont="1" applyFill="1" applyBorder="1" applyAlignment="1">
      <alignment horizontal="center" vertical="center" wrapText="1"/>
    </xf>
    <xf numFmtId="0" fontId="3" fillId="0" borderId="24" xfId="0" quotePrefix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4" fontId="5" fillId="0" borderId="0" xfId="0" applyNumberFormat="1" applyFont="1" applyFill="1" applyAlignment="1" applyProtection="1">
      <alignment wrapText="1"/>
      <protection locked="0"/>
    </xf>
    <xf numFmtId="4" fontId="5" fillId="0" borderId="0" xfId="0" applyNumberFormat="1" applyFont="1" applyFill="1" applyProtection="1">
      <protection locked="0"/>
    </xf>
    <xf numFmtId="4" fontId="5" fillId="0" borderId="0" xfId="0" applyNumberFormat="1" applyFont="1" applyFill="1" applyAlignment="1" applyProtection="1">
      <alignment horizontal="left" wrapText="1"/>
      <protection locked="0"/>
    </xf>
    <xf numFmtId="0" fontId="6" fillId="0" borderId="0" xfId="0" applyFont="1" applyFill="1" applyProtection="1">
      <protection locked="0"/>
    </xf>
    <xf numFmtId="4" fontId="6" fillId="0" borderId="0" xfId="0" applyNumberFormat="1" applyFont="1" applyFill="1" applyAlignment="1" applyProtection="1">
      <alignment wrapText="1"/>
      <protection locked="0"/>
    </xf>
    <xf numFmtId="4" fontId="6" fillId="0" borderId="0" xfId="0" applyNumberFormat="1" applyFont="1" applyFill="1" applyProtection="1">
      <protection locked="0"/>
    </xf>
    <xf numFmtId="4" fontId="5" fillId="0" borderId="0" xfId="0" applyNumberFormat="1" applyFont="1" applyFill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6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15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5"/>
  <sheetViews>
    <sheetView topLeftCell="A109" workbookViewId="0">
      <selection activeCell="B115" sqref="B115:F115"/>
    </sheetView>
  </sheetViews>
  <sheetFormatPr defaultColWidth="8.85546875" defaultRowHeight="12.75" x14ac:dyDescent="0.2"/>
  <cols>
    <col min="1" max="1" width="12.28515625" style="14" customWidth="1"/>
    <col min="2" max="2" width="70.7109375" style="15" customWidth="1"/>
    <col min="3" max="4" width="16" style="16" customWidth="1"/>
    <col min="5" max="5" width="13.42578125" style="16" customWidth="1"/>
    <col min="6" max="6" width="13" style="16" customWidth="1"/>
    <col min="7" max="7" width="9.28515625" style="16" bestFit="1" customWidth="1"/>
    <col min="8" max="16384" width="8.85546875" style="14"/>
  </cols>
  <sheetData>
    <row r="1" spans="1:7" ht="15.75" x14ac:dyDescent="0.25">
      <c r="A1" s="105" t="s">
        <v>136</v>
      </c>
      <c r="B1" s="106"/>
      <c r="C1" s="107"/>
      <c r="D1" s="108" t="s">
        <v>138</v>
      </c>
      <c r="E1" s="108"/>
      <c r="F1" s="103"/>
      <c r="G1" s="107"/>
    </row>
    <row r="2" spans="1:7" ht="15.75" x14ac:dyDescent="0.25">
      <c r="A2" s="105"/>
      <c r="B2" s="106"/>
      <c r="C2" s="107"/>
      <c r="D2" s="103" t="s">
        <v>329</v>
      </c>
      <c r="E2" s="103"/>
      <c r="F2" s="103"/>
      <c r="G2" s="107"/>
    </row>
    <row r="3" spans="1:7" ht="15.75" x14ac:dyDescent="0.25">
      <c r="A3" s="105"/>
      <c r="B3" s="106"/>
      <c r="C3" s="107"/>
      <c r="D3" s="103" t="s">
        <v>330</v>
      </c>
      <c r="E3" s="103"/>
      <c r="F3" s="103"/>
      <c r="G3" s="107"/>
    </row>
    <row r="4" spans="1:7" ht="15.75" x14ac:dyDescent="0.25">
      <c r="A4" s="105"/>
      <c r="B4" s="106"/>
      <c r="C4" s="107"/>
      <c r="D4" s="103"/>
      <c r="E4" s="103"/>
      <c r="F4" s="103"/>
      <c r="G4" s="107"/>
    </row>
    <row r="5" spans="1:7" ht="15.75" x14ac:dyDescent="0.25">
      <c r="A5" s="91" t="s">
        <v>322</v>
      </c>
      <c r="B5" s="91"/>
      <c r="C5" s="91"/>
      <c r="D5" s="91"/>
      <c r="E5" s="91"/>
      <c r="F5" s="107"/>
      <c r="G5" s="107"/>
    </row>
    <row r="6" spans="1:7" ht="15.75" x14ac:dyDescent="0.25">
      <c r="A6" s="109" t="s">
        <v>332</v>
      </c>
      <c r="B6" s="109"/>
      <c r="C6" s="109"/>
      <c r="D6" s="109"/>
      <c r="E6" s="109"/>
      <c r="F6" s="107"/>
      <c r="G6" s="107"/>
    </row>
    <row r="7" spans="1:7" ht="16.5" thickBot="1" x14ac:dyDescent="0.3">
      <c r="A7" s="105"/>
      <c r="B7" s="106"/>
      <c r="C7" s="107"/>
      <c r="D7" s="107"/>
      <c r="E7" s="107"/>
      <c r="F7" s="107"/>
      <c r="G7" s="103" t="s">
        <v>0</v>
      </c>
    </row>
    <row r="8" spans="1:7" ht="28.5" customHeight="1" x14ac:dyDescent="0.2">
      <c r="A8" s="17" t="s">
        <v>1</v>
      </c>
      <c r="B8" s="18" t="s">
        <v>139</v>
      </c>
      <c r="C8" s="18" t="s">
        <v>2</v>
      </c>
      <c r="D8" s="18" t="s">
        <v>3</v>
      </c>
      <c r="E8" s="19" t="s">
        <v>4</v>
      </c>
      <c r="F8" s="19" t="s">
        <v>5</v>
      </c>
      <c r="G8" s="20" t="s">
        <v>6</v>
      </c>
    </row>
    <row r="9" spans="1:7" ht="21.75" customHeight="1" x14ac:dyDescent="0.2">
      <c r="A9" s="63" t="s">
        <v>7</v>
      </c>
      <c r="B9" s="98" t="s">
        <v>8</v>
      </c>
      <c r="C9" s="64">
        <v>120358716</v>
      </c>
      <c r="D9" s="64">
        <v>33565100</v>
      </c>
      <c r="E9" s="65">
        <v>34792204.009999998</v>
      </c>
      <c r="F9" s="65">
        <v>1227104.0099999979</v>
      </c>
      <c r="G9" s="66">
        <v>103.65589260869177</v>
      </c>
    </row>
    <row r="10" spans="1:7" ht="21.75" customHeight="1" x14ac:dyDescent="0.2">
      <c r="A10" s="63" t="s">
        <v>9</v>
      </c>
      <c r="B10" s="98" t="s">
        <v>10</v>
      </c>
      <c r="C10" s="64">
        <v>72812100</v>
      </c>
      <c r="D10" s="64">
        <v>19098700</v>
      </c>
      <c r="E10" s="65">
        <v>17118755.84</v>
      </c>
      <c r="F10" s="65">
        <v>-1979944.1600000001</v>
      </c>
      <c r="G10" s="66">
        <v>89.633094608533554</v>
      </c>
    </row>
    <row r="11" spans="1:7" ht="19.5" customHeight="1" x14ac:dyDescent="0.2">
      <c r="A11" s="63" t="s">
        <v>11</v>
      </c>
      <c r="B11" s="98" t="s">
        <v>12</v>
      </c>
      <c r="C11" s="64">
        <v>72800000</v>
      </c>
      <c r="D11" s="64">
        <v>19086600</v>
      </c>
      <c r="E11" s="65">
        <v>17118755.84</v>
      </c>
      <c r="F11" s="65">
        <v>-1967844.1600000001</v>
      </c>
      <c r="G11" s="66">
        <v>89.689917743338256</v>
      </c>
    </row>
    <row r="12" spans="1:7" ht="31.5" customHeight="1" x14ac:dyDescent="0.2">
      <c r="A12" s="63" t="s">
        <v>13</v>
      </c>
      <c r="B12" s="98" t="s">
        <v>14</v>
      </c>
      <c r="C12" s="64">
        <v>60000000</v>
      </c>
      <c r="D12" s="64">
        <v>17037900</v>
      </c>
      <c r="E12" s="65">
        <v>15003620.1</v>
      </c>
      <c r="F12" s="65">
        <v>-2034279.9000000004</v>
      </c>
      <c r="G12" s="66">
        <v>88.060266229993132</v>
      </c>
    </row>
    <row r="13" spans="1:7" ht="41.25" customHeight="1" x14ac:dyDescent="0.2">
      <c r="A13" s="63" t="s">
        <v>15</v>
      </c>
      <c r="B13" s="98" t="s">
        <v>16</v>
      </c>
      <c r="C13" s="64">
        <v>3000000</v>
      </c>
      <c r="D13" s="64">
        <v>839300</v>
      </c>
      <c r="E13" s="65">
        <v>901938.59</v>
      </c>
      <c r="F13" s="65">
        <v>62638.589999999967</v>
      </c>
      <c r="G13" s="66">
        <v>107.46319432860716</v>
      </c>
    </row>
    <row r="14" spans="1:7" ht="27.75" customHeight="1" x14ac:dyDescent="0.2">
      <c r="A14" s="63" t="s">
        <v>17</v>
      </c>
      <c r="B14" s="98" t="s">
        <v>18</v>
      </c>
      <c r="C14" s="64">
        <v>8700000</v>
      </c>
      <c r="D14" s="64">
        <v>889100</v>
      </c>
      <c r="E14" s="65">
        <v>940094.75</v>
      </c>
      <c r="F14" s="65">
        <v>50994.75</v>
      </c>
      <c r="G14" s="66">
        <v>105.73554718254414</v>
      </c>
    </row>
    <row r="15" spans="1:7" ht="28.5" customHeight="1" x14ac:dyDescent="0.2">
      <c r="A15" s="63" t="s">
        <v>19</v>
      </c>
      <c r="B15" s="98" t="s">
        <v>20</v>
      </c>
      <c r="C15" s="64">
        <v>1100000</v>
      </c>
      <c r="D15" s="64">
        <v>320300</v>
      </c>
      <c r="E15" s="65">
        <v>269939.89</v>
      </c>
      <c r="F15" s="65">
        <v>-50360.109999999986</v>
      </c>
      <c r="G15" s="66">
        <v>84.27720574461442</v>
      </c>
    </row>
    <row r="16" spans="1:7" ht="29.25" customHeight="1" x14ac:dyDescent="0.2">
      <c r="A16" s="21" t="s">
        <v>21</v>
      </c>
      <c r="B16" s="22" t="s">
        <v>22</v>
      </c>
      <c r="C16" s="23">
        <v>0</v>
      </c>
      <c r="D16" s="23">
        <v>0</v>
      </c>
      <c r="E16" s="23">
        <v>3162.51</v>
      </c>
      <c r="F16" s="24">
        <v>3162.51</v>
      </c>
      <c r="G16" s="25">
        <v>0</v>
      </c>
    </row>
    <row r="17" spans="1:7" x14ac:dyDescent="0.2">
      <c r="A17" s="21" t="s">
        <v>23</v>
      </c>
      <c r="B17" s="22" t="s">
        <v>24</v>
      </c>
      <c r="C17" s="23">
        <v>12100</v>
      </c>
      <c r="D17" s="23">
        <v>12100</v>
      </c>
      <c r="E17" s="23">
        <v>0</v>
      </c>
      <c r="F17" s="24">
        <v>-12100</v>
      </c>
      <c r="G17" s="25">
        <v>0</v>
      </c>
    </row>
    <row r="18" spans="1:7" ht="18.75" customHeight="1" x14ac:dyDescent="0.2">
      <c r="A18" s="21" t="s">
        <v>25</v>
      </c>
      <c r="B18" s="22" t="s">
        <v>26</v>
      </c>
      <c r="C18" s="23">
        <v>12100</v>
      </c>
      <c r="D18" s="23">
        <v>12100</v>
      </c>
      <c r="E18" s="23">
        <v>0</v>
      </c>
      <c r="F18" s="24">
        <v>-12100</v>
      </c>
      <c r="G18" s="25">
        <v>0</v>
      </c>
    </row>
    <row r="19" spans="1:7" ht="20.25" customHeight="1" x14ac:dyDescent="0.2">
      <c r="A19" s="21" t="s">
        <v>27</v>
      </c>
      <c r="B19" s="22" t="s">
        <v>28</v>
      </c>
      <c r="C19" s="23">
        <v>120100</v>
      </c>
      <c r="D19" s="23">
        <v>30800</v>
      </c>
      <c r="E19" s="23">
        <v>58029.57</v>
      </c>
      <c r="F19" s="24">
        <v>27229.57</v>
      </c>
      <c r="G19" s="25">
        <v>188.40769480519481</v>
      </c>
    </row>
    <row r="20" spans="1:7" x14ac:dyDescent="0.2">
      <c r="A20" s="21" t="s">
        <v>293</v>
      </c>
      <c r="B20" s="22" t="s">
        <v>294</v>
      </c>
      <c r="C20" s="23">
        <v>0</v>
      </c>
      <c r="D20" s="23">
        <v>0</v>
      </c>
      <c r="E20" s="23">
        <v>3495.98</v>
      </c>
      <c r="F20" s="24">
        <v>3495.98</v>
      </c>
      <c r="G20" s="25">
        <v>0</v>
      </c>
    </row>
    <row r="21" spans="1:7" ht="30" customHeight="1" x14ac:dyDescent="0.2">
      <c r="A21" s="21" t="s">
        <v>295</v>
      </c>
      <c r="B21" s="22" t="s">
        <v>296</v>
      </c>
      <c r="C21" s="23">
        <v>0</v>
      </c>
      <c r="D21" s="23">
        <v>0</v>
      </c>
      <c r="E21" s="23">
        <v>3492.52</v>
      </c>
      <c r="F21" s="24">
        <v>3492.52</v>
      </c>
      <c r="G21" s="25">
        <v>0</v>
      </c>
    </row>
    <row r="22" spans="1:7" ht="39" customHeight="1" x14ac:dyDescent="0.2">
      <c r="A22" s="21" t="s">
        <v>297</v>
      </c>
      <c r="B22" s="22" t="s">
        <v>298</v>
      </c>
      <c r="C22" s="23">
        <v>0</v>
      </c>
      <c r="D22" s="23">
        <v>0</v>
      </c>
      <c r="E22" s="23">
        <v>3.46</v>
      </c>
      <c r="F22" s="24">
        <v>3.46</v>
      </c>
      <c r="G22" s="25">
        <v>0</v>
      </c>
    </row>
    <row r="23" spans="1:7" x14ac:dyDescent="0.2">
      <c r="A23" s="21" t="s">
        <v>29</v>
      </c>
      <c r="B23" s="22" t="s">
        <v>30</v>
      </c>
      <c r="C23" s="23">
        <v>120100</v>
      </c>
      <c r="D23" s="23">
        <v>30800</v>
      </c>
      <c r="E23" s="23">
        <v>54533.59</v>
      </c>
      <c r="F23" s="24">
        <v>23733.589999999997</v>
      </c>
      <c r="G23" s="25">
        <v>177.05711038961039</v>
      </c>
    </row>
    <row r="24" spans="1:7" ht="25.5" x14ac:dyDescent="0.2">
      <c r="A24" s="21" t="s">
        <v>31</v>
      </c>
      <c r="B24" s="22" t="s">
        <v>32</v>
      </c>
      <c r="C24" s="23">
        <v>120100</v>
      </c>
      <c r="D24" s="23">
        <v>30800</v>
      </c>
      <c r="E24" s="23">
        <v>54533.59</v>
      </c>
      <c r="F24" s="24">
        <v>23733.589999999997</v>
      </c>
      <c r="G24" s="25">
        <v>177.05711038961039</v>
      </c>
    </row>
    <row r="25" spans="1:7" x14ac:dyDescent="0.2">
      <c r="A25" s="21" t="s">
        <v>33</v>
      </c>
      <c r="B25" s="22" t="s">
        <v>34</v>
      </c>
      <c r="C25" s="23">
        <v>6990000</v>
      </c>
      <c r="D25" s="23">
        <v>1894700</v>
      </c>
      <c r="E25" s="23">
        <v>2109738.08</v>
      </c>
      <c r="F25" s="24">
        <v>215038.08000000007</v>
      </c>
      <c r="G25" s="25">
        <v>111.34945268380218</v>
      </c>
    </row>
    <row r="26" spans="1:7" x14ac:dyDescent="0.2">
      <c r="A26" s="21" t="s">
        <v>35</v>
      </c>
      <c r="B26" s="22" t="s">
        <v>36</v>
      </c>
      <c r="C26" s="23">
        <v>990000</v>
      </c>
      <c r="D26" s="23">
        <v>259500</v>
      </c>
      <c r="E26" s="23">
        <v>282345.2</v>
      </c>
      <c r="F26" s="24">
        <v>22845.200000000012</v>
      </c>
      <c r="G26" s="25">
        <v>108.80354527938343</v>
      </c>
    </row>
    <row r="27" spans="1:7" x14ac:dyDescent="0.2">
      <c r="A27" s="21" t="s">
        <v>37</v>
      </c>
      <c r="B27" s="22" t="s">
        <v>38</v>
      </c>
      <c r="C27" s="23">
        <v>990000</v>
      </c>
      <c r="D27" s="23">
        <v>259500</v>
      </c>
      <c r="E27" s="23">
        <v>282345.2</v>
      </c>
      <c r="F27" s="24">
        <v>22845.200000000012</v>
      </c>
      <c r="G27" s="25">
        <v>108.80354527938343</v>
      </c>
    </row>
    <row r="28" spans="1:7" ht="25.5" x14ac:dyDescent="0.2">
      <c r="A28" s="21" t="s">
        <v>39</v>
      </c>
      <c r="B28" s="22" t="s">
        <v>40</v>
      </c>
      <c r="C28" s="23">
        <v>3500000</v>
      </c>
      <c r="D28" s="23">
        <v>853100</v>
      </c>
      <c r="E28" s="23">
        <v>982363.19</v>
      </c>
      <c r="F28" s="24">
        <v>129263.18999999994</v>
      </c>
      <c r="G28" s="25">
        <v>115.15217325049818</v>
      </c>
    </row>
    <row r="29" spans="1:7" x14ac:dyDescent="0.2">
      <c r="A29" s="21" t="s">
        <v>41</v>
      </c>
      <c r="B29" s="22" t="s">
        <v>38</v>
      </c>
      <c r="C29" s="23">
        <v>3500000</v>
      </c>
      <c r="D29" s="23">
        <v>853100</v>
      </c>
      <c r="E29" s="23">
        <v>982363.19</v>
      </c>
      <c r="F29" s="24">
        <v>129263.18999999994</v>
      </c>
      <c r="G29" s="25">
        <v>115.15217325049818</v>
      </c>
    </row>
    <row r="30" spans="1:7" ht="25.5" x14ac:dyDescent="0.2">
      <c r="A30" s="21" t="s">
        <v>42</v>
      </c>
      <c r="B30" s="22" t="s">
        <v>43</v>
      </c>
      <c r="C30" s="23">
        <v>2500000</v>
      </c>
      <c r="D30" s="23">
        <v>782100</v>
      </c>
      <c r="E30" s="23">
        <v>845029.69</v>
      </c>
      <c r="F30" s="24">
        <v>62929.689999999944</v>
      </c>
      <c r="G30" s="25">
        <v>108.04624600434727</v>
      </c>
    </row>
    <row r="31" spans="1:7" ht="25.5" x14ac:dyDescent="0.2">
      <c r="A31" s="21" t="s">
        <v>42</v>
      </c>
      <c r="B31" s="22" t="s">
        <v>43</v>
      </c>
      <c r="C31" s="23">
        <v>2500000</v>
      </c>
      <c r="D31" s="23">
        <v>782100</v>
      </c>
      <c r="E31" s="23">
        <v>845029.69</v>
      </c>
      <c r="F31" s="24">
        <v>62929.689999999944</v>
      </c>
      <c r="G31" s="25">
        <v>108.04624600434727</v>
      </c>
    </row>
    <row r="32" spans="1:7" ht="25.5" x14ac:dyDescent="0.2">
      <c r="A32" s="21" t="s">
        <v>44</v>
      </c>
      <c r="B32" s="22" t="s">
        <v>45</v>
      </c>
      <c r="C32" s="23">
        <v>40436516</v>
      </c>
      <c r="D32" s="23">
        <v>12540900</v>
      </c>
      <c r="E32" s="23">
        <v>15505680.52</v>
      </c>
      <c r="F32" s="24">
        <v>2964780.5199999996</v>
      </c>
      <c r="G32" s="25">
        <v>123.64089116411104</v>
      </c>
    </row>
    <row r="33" spans="1:7" x14ac:dyDescent="0.2">
      <c r="A33" s="21" t="s">
        <v>46</v>
      </c>
      <c r="B33" s="22" t="s">
        <v>47</v>
      </c>
      <c r="C33" s="23">
        <v>21055516</v>
      </c>
      <c r="D33" s="23">
        <v>5321300</v>
      </c>
      <c r="E33" s="23">
        <v>9468573.4000000004</v>
      </c>
      <c r="F33" s="24">
        <v>4147273.4000000004</v>
      </c>
      <c r="G33" s="25">
        <v>177.9372221073798</v>
      </c>
    </row>
    <row r="34" spans="1:7" ht="27" customHeight="1" x14ac:dyDescent="0.2">
      <c r="A34" s="21" t="s">
        <v>48</v>
      </c>
      <c r="B34" s="22" t="s">
        <v>49</v>
      </c>
      <c r="C34" s="23">
        <v>18400</v>
      </c>
      <c r="D34" s="23">
        <v>8700</v>
      </c>
      <c r="E34" s="23">
        <v>82941.38</v>
      </c>
      <c r="F34" s="24">
        <v>74241.38</v>
      </c>
      <c r="G34" s="25">
        <v>953.34919540229885</v>
      </c>
    </row>
    <row r="35" spans="1:7" ht="25.5" customHeight="1" x14ac:dyDescent="0.2">
      <c r="A35" s="21" t="s">
        <v>50</v>
      </c>
      <c r="B35" s="22" t="s">
        <v>51</v>
      </c>
      <c r="C35" s="23">
        <v>33200</v>
      </c>
      <c r="D35" s="23">
        <v>200</v>
      </c>
      <c r="E35" s="23">
        <v>0</v>
      </c>
      <c r="F35" s="24">
        <v>-200</v>
      </c>
      <c r="G35" s="25">
        <v>0</v>
      </c>
    </row>
    <row r="36" spans="1:7" ht="23.25" customHeight="1" x14ac:dyDescent="0.2">
      <c r="A36" s="21" t="s">
        <v>52</v>
      </c>
      <c r="B36" s="22" t="s">
        <v>53</v>
      </c>
      <c r="C36" s="23">
        <v>29200</v>
      </c>
      <c r="D36" s="23">
        <v>0</v>
      </c>
      <c r="E36" s="23">
        <v>0</v>
      </c>
      <c r="F36" s="24">
        <v>0</v>
      </c>
      <c r="G36" s="25">
        <v>0</v>
      </c>
    </row>
    <row r="37" spans="1:7" ht="27" customHeight="1" x14ac:dyDescent="0.2">
      <c r="A37" s="21" t="s">
        <v>54</v>
      </c>
      <c r="B37" s="22" t="s">
        <v>55</v>
      </c>
      <c r="C37" s="23">
        <v>1173000</v>
      </c>
      <c r="D37" s="23">
        <v>488200</v>
      </c>
      <c r="E37" s="23">
        <v>634799.99</v>
      </c>
      <c r="F37" s="24">
        <v>146599.99</v>
      </c>
      <c r="G37" s="25">
        <v>130.02867472347398</v>
      </c>
    </row>
    <row r="38" spans="1:7" x14ac:dyDescent="0.2">
      <c r="A38" s="21" t="s">
        <v>56</v>
      </c>
      <c r="B38" s="22" t="s">
        <v>57</v>
      </c>
      <c r="C38" s="23">
        <v>3000900</v>
      </c>
      <c r="D38" s="23">
        <v>837200</v>
      </c>
      <c r="E38" s="23">
        <v>1444367.2</v>
      </c>
      <c r="F38" s="24">
        <v>607167.19999999995</v>
      </c>
      <c r="G38" s="25">
        <v>172.5235547061634</v>
      </c>
    </row>
    <row r="39" spans="1:7" x14ac:dyDescent="0.2">
      <c r="A39" s="21" t="s">
        <v>58</v>
      </c>
      <c r="B39" s="22" t="s">
        <v>59</v>
      </c>
      <c r="C39" s="23">
        <v>13090416</v>
      </c>
      <c r="D39" s="23">
        <v>3351800</v>
      </c>
      <c r="E39" s="23">
        <v>6560518.54</v>
      </c>
      <c r="F39" s="24">
        <v>3208718.54</v>
      </c>
      <c r="G39" s="25">
        <v>195.73120532251326</v>
      </c>
    </row>
    <row r="40" spans="1:7" x14ac:dyDescent="0.2">
      <c r="A40" s="21" t="s">
        <v>60</v>
      </c>
      <c r="B40" s="22" t="s">
        <v>61</v>
      </c>
      <c r="C40" s="23">
        <v>1255000</v>
      </c>
      <c r="D40" s="23">
        <v>7000</v>
      </c>
      <c r="E40" s="23">
        <v>22483.23</v>
      </c>
      <c r="F40" s="24">
        <v>15483.23</v>
      </c>
      <c r="G40" s="25">
        <v>321.18899999999996</v>
      </c>
    </row>
    <row r="41" spans="1:7" x14ac:dyDescent="0.2">
      <c r="A41" s="21" t="s">
        <v>62</v>
      </c>
      <c r="B41" s="22" t="s">
        <v>63</v>
      </c>
      <c r="C41" s="23">
        <v>2357200</v>
      </c>
      <c r="D41" s="23">
        <v>592400</v>
      </c>
      <c r="E41" s="23">
        <v>690129.73</v>
      </c>
      <c r="F41" s="24">
        <v>97729.729999999981</v>
      </c>
      <c r="G41" s="25">
        <v>116.49725354490208</v>
      </c>
    </row>
    <row r="42" spans="1:7" x14ac:dyDescent="0.2">
      <c r="A42" s="21" t="s">
        <v>64</v>
      </c>
      <c r="B42" s="22" t="s">
        <v>65</v>
      </c>
      <c r="C42" s="23">
        <v>17900</v>
      </c>
      <c r="D42" s="23">
        <v>12300</v>
      </c>
      <c r="E42" s="23">
        <v>0</v>
      </c>
      <c r="F42" s="24">
        <v>-12300</v>
      </c>
      <c r="G42" s="25">
        <v>0</v>
      </c>
    </row>
    <row r="43" spans="1:7" x14ac:dyDescent="0.2">
      <c r="A43" s="21" t="s">
        <v>66</v>
      </c>
      <c r="B43" s="22" t="s">
        <v>67</v>
      </c>
      <c r="C43" s="23">
        <v>80300</v>
      </c>
      <c r="D43" s="23">
        <v>23500</v>
      </c>
      <c r="E43" s="23">
        <v>33333.33</v>
      </c>
      <c r="F43" s="24">
        <v>9833.3300000000017</v>
      </c>
      <c r="G43" s="25">
        <v>141.8439574468085</v>
      </c>
    </row>
    <row r="44" spans="1:7" x14ac:dyDescent="0.2">
      <c r="A44" s="21" t="s">
        <v>68</v>
      </c>
      <c r="B44" s="22" t="s">
        <v>69</v>
      </c>
      <c r="C44" s="23">
        <v>19381000</v>
      </c>
      <c r="D44" s="23">
        <v>7219600</v>
      </c>
      <c r="E44" s="23">
        <v>6037107.1199999992</v>
      </c>
      <c r="F44" s="24">
        <v>-1182492.8800000008</v>
      </c>
      <c r="G44" s="25">
        <v>83.621074851792329</v>
      </c>
    </row>
    <row r="45" spans="1:7" x14ac:dyDescent="0.2">
      <c r="A45" s="21" t="s">
        <v>70</v>
      </c>
      <c r="B45" s="22" t="s">
        <v>71</v>
      </c>
      <c r="C45" s="23">
        <v>500000</v>
      </c>
      <c r="D45" s="23">
        <v>284400</v>
      </c>
      <c r="E45" s="23">
        <v>137346.44</v>
      </c>
      <c r="F45" s="24">
        <v>-147053.56</v>
      </c>
      <c r="G45" s="25">
        <v>48.293403656821376</v>
      </c>
    </row>
    <row r="46" spans="1:7" x14ac:dyDescent="0.2">
      <c r="A46" s="21" t="s">
        <v>72</v>
      </c>
      <c r="B46" s="22" t="s">
        <v>73</v>
      </c>
      <c r="C46" s="23">
        <v>9100000</v>
      </c>
      <c r="D46" s="23">
        <v>3635400</v>
      </c>
      <c r="E46" s="23">
        <v>2639763.67</v>
      </c>
      <c r="F46" s="24">
        <v>-995636.33000000007</v>
      </c>
      <c r="G46" s="25">
        <v>72.61274330197503</v>
      </c>
    </row>
    <row r="47" spans="1:7" ht="41.25" customHeight="1" x14ac:dyDescent="0.2">
      <c r="A47" s="21" t="s">
        <v>74</v>
      </c>
      <c r="B47" s="22" t="s">
        <v>75</v>
      </c>
      <c r="C47" s="23">
        <v>9781000</v>
      </c>
      <c r="D47" s="23">
        <v>3299800</v>
      </c>
      <c r="E47" s="23">
        <v>3259997.01</v>
      </c>
      <c r="F47" s="24">
        <v>-39802.990000000224</v>
      </c>
      <c r="G47" s="25">
        <v>98.793775683374747</v>
      </c>
    </row>
    <row r="48" spans="1:7" x14ac:dyDescent="0.2">
      <c r="A48" s="21" t="s">
        <v>76</v>
      </c>
      <c r="B48" s="22" t="s">
        <v>77</v>
      </c>
      <c r="C48" s="23">
        <v>1075900</v>
      </c>
      <c r="D48" s="23">
        <v>369900</v>
      </c>
      <c r="E48" s="23">
        <v>386935.03</v>
      </c>
      <c r="F48" s="24">
        <v>17035.030000000028</v>
      </c>
      <c r="G48" s="25">
        <v>104.60530683968641</v>
      </c>
    </row>
    <row r="49" spans="1:7" x14ac:dyDescent="0.2">
      <c r="A49" s="21" t="s">
        <v>78</v>
      </c>
      <c r="B49" s="22" t="s">
        <v>79</v>
      </c>
      <c r="C49" s="23">
        <v>185700</v>
      </c>
      <c r="D49" s="23">
        <v>91300</v>
      </c>
      <c r="E49" s="23">
        <v>94798.75</v>
      </c>
      <c r="F49" s="24">
        <v>3498.75</v>
      </c>
      <c r="G49" s="25">
        <v>103.83214676889376</v>
      </c>
    </row>
    <row r="50" spans="1:7" x14ac:dyDescent="0.2">
      <c r="A50" s="21" t="s">
        <v>80</v>
      </c>
      <c r="B50" s="22" t="s">
        <v>81</v>
      </c>
      <c r="C50" s="23">
        <v>185700</v>
      </c>
      <c r="D50" s="23">
        <v>91300</v>
      </c>
      <c r="E50" s="23">
        <v>94798.75</v>
      </c>
      <c r="F50" s="24">
        <v>3498.75</v>
      </c>
      <c r="G50" s="25">
        <v>103.83214676889376</v>
      </c>
    </row>
    <row r="51" spans="1:7" x14ac:dyDescent="0.2">
      <c r="A51" s="21" t="s">
        <v>82</v>
      </c>
      <c r="B51" s="22" t="s">
        <v>83</v>
      </c>
      <c r="C51" s="23">
        <v>62200</v>
      </c>
      <c r="D51" s="23">
        <v>13900</v>
      </c>
      <c r="E51" s="23">
        <v>77418.75</v>
      </c>
      <c r="F51" s="24">
        <v>63518.75</v>
      </c>
      <c r="G51" s="25">
        <v>556.9694244604317</v>
      </c>
    </row>
    <row r="52" spans="1:7" ht="25.5" customHeight="1" x14ac:dyDescent="0.2">
      <c r="A52" s="21" t="s">
        <v>84</v>
      </c>
      <c r="B52" s="22" t="s">
        <v>85</v>
      </c>
      <c r="C52" s="23">
        <v>123500</v>
      </c>
      <c r="D52" s="23">
        <v>77400</v>
      </c>
      <c r="E52" s="23">
        <v>17380</v>
      </c>
      <c r="F52" s="24">
        <v>-60020</v>
      </c>
      <c r="G52" s="25">
        <v>22.454780361757106</v>
      </c>
    </row>
    <row r="53" spans="1:7" ht="18.75" customHeight="1" x14ac:dyDescent="0.2">
      <c r="A53" s="21" t="s">
        <v>86</v>
      </c>
      <c r="B53" s="22" t="s">
        <v>87</v>
      </c>
      <c r="C53" s="23">
        <v>890200</v>
      </c>
      <c r="D53" s="23">
        <v>278600</v>
      </c>
      <c r="E53" s="23">
        <v>267384.64999999997</v>
      </c>
      <c r="F53" s="24">
        <v>-11215.350000000035</v>
      </c>
      <c r="G53" s="25">
        <v>95.974389806173704</v>
      </c>
    </row>
    <row r="54" spans="1:7" x14ac:dyDescent="0.2">
      <c r="A54" s="21" t="s">
        <v>88</v>
      </c>
      <c r="B54" s="22" t="s">
        <v>89</v>
      </c>
      <c r="C54" s="23">
        <v>708000</v>
      </c>
      <c r="D54" s="23">
        <v>243500</v>
      </c>
      <c r="E54" s="23">
        <v>229565.52</v>
      </c>
      <c r="F54" s="24">
        <v>-13934.48000000001</v>
      </c>
      <c r="G54" s="25">
        <v>94.277420944558514</v>
      </c>
    </row>
    <row r="55" spans="1:7" ht="28.5" customHeight="1" x14ac:dyDescent="0.2">
      <c r="A55" s="21" t="s">
        <v>90</v>
      </c>
      <c r="B55" s="22" t="s">
        <v>91</v>
      </c>
      <c r="C55" s="23">
        <v>44600</v>
      </c>
      <c r="D55" s="23">
        <v>12300</v>
      </c>
      <c r="E55" s="23">
        <v>27774</v>
      </c>
      <c r="F55" s="24">
        <v>15474</v>
      </c>
      <c r="G55" s="25">
        <v>225.80487804878047</v>
      </c>
    </row>
    <row r="56" spans="1:7" x14ac:dyDescent="0.2">
      <c r="A56" s="21" t="s">
        <v>92</v>
      </c>
      <c r="B56" s="22" t="s">
        <v>93</v>
      </c>
      <c r="C56" s="23">
        <v>447800</v>
      </c>
      <c r="D56" s="23">
        <v>167000</v>
      </c>
      <c r="E56" s="23">
        <v>119331.51999999999</v>
      </c>
      <c r="F56" s="24">
        <v>-47668.48000000001</v>
      </c>
      <c r="G56" s="25">
        <v>71.456000000000003</v>
      </c>
    </row>
    <row r="57" spans="1:7" ht="25.5" x14ac:dyDescent="0.2">
      <c r="A57" s="21" t="s">
        <v>94</v>
      </c>
      <c r="B57" s="22" t="s">
        <v>95</v>
      </c>
      <c r="C57" s="23">
        <v>215600</v>
      </c>
      <c r="D57" s="23">
        <v>64200</v>
      </c>
      <c r="E57" s="23">
        <v>82460</v>
      </c>
      <c r="F57" s="24">
        <v>18260</v>
      </c>
      <c r="G57" s="25">
        <v>128.4423676012461</v>
      </c>
    </row>
    <row r="58" spans="1:7" x14ac:dyDescent="0.2">
      <c r="A58" s="21" t="s">
        <v>96</v>
      </c>
      <c r="B58" s="22" t="s">
        <v>97</v>
      </c>
      <c r="C58" s="23">
        <v>182200</v>
      </c>
      <c r="D58" s="23">
        <v>35100</v>
      </c>
      <c r="E58" s="23">
        <v>37819.129999999997</v>
      </c>
      <c r="F58" s="24">
        <v>2719.1299999999974</v>
      </c>
      <c r="G58" s="25">
        <v>107.74680911680912</v>
      </c>
    </row>
    <row r="59" spans="1:7" ht="29.25" customHeight="1" x14ac:dyDescent="0.2">
      <c r="A59" s="21" t="s">
        <v>98</v>
      </c>
      <c r="B59" s="22" t="s">
        <v>99</v>
      </c>
      <c r="C59" s="23">
        <v>182200</v>
      </c>
      <c r="D59" s="23">
        <v>35100</v>
      </c>
      <c r="E59" s="23">
        <v>36884.129999999997</v>
      </c>
      <c r="F59" s="24">
        <v>1784.1299999999974</v>
      </c>
      <c r="G59" s="25">
        <v>105.08299145299145</v>
      </c>
    </row>
    <row r="60" spans="1:7" ht="28.5" customHeight="1" x14ac:dyDescent="0.2">
      <c r="A60" s="21" t="s">
        <v>100</v>
      </c>
      <c r="B60" s="22" t="s">
        <v>101</v>
      </c>
      <c r="C60" s="23">
        <v>0</v>
      </c>
      <c r="D60" s="23">
        <v>0</v>
      </c>
      <c r="E60" s="23">
        <v>935</v>
      </c>
      <c r="F60" s="24">
        <v>935</v>
      </c>
      <c r="G60" s="25">
        <v>0</v>
      </c>
    </row>
    <row r="61" spans="1:7" x14ac:dyDescent="0.2">
      <c r="A61" s="21" t="s">
        <v>102</v>
      </c>
      <c r="B61" s="22" t="s">
        <v>103</v>
      </c>
      <c r="C61" s="23">
        <v>0</v>
      </c>
      <c r="D61" s="23">
        <v>0</v>
      </c>
      <c r="E61" s="23">
        <v>24751.63</v>
      </c>
      <c r="F61" s="24">
        <v>24751.63</v>
      </c>
      <c r="G61" s="25">
        <v>0</v>
      </c>
    </row>
    <row r="62" spans="1:7" x14ac:dyDescent="0.2">
      <c r="A62" s="21" t="s">
        <v>104</v>
      </c>
      <c r="B62" s="22" t="s">
        <v>81</v>
      </c>
      <c r="C62" s="23">
        <v>0</v>
      </c>
      <c r="D62" s="23">
        <v>0</v>
      </c>
      <c r="E62" s="23">
        <v>24751.63</v>
      </c>
      <c r="F62" s="24">
        <v>24751.63</v>
      </c>
      <c r="G62" s="25">
        <v>0</v>
      </c>
    </row>
    <row r="63" spans="1:7" x14ac:dyDescent="0.2">
      <c r="A63" s="21" t="s">
        <v>105</v>
      </c>
      <c r="B63" s="22" t="s">
        <v>81</v>
      </c>
      <c r="C63" s="23">
        <v>0</v>
      </c>
      <c r="D63" s="23">
        <v>0</v>
      </c>
      <c r="E63" s="23">
        <v>22321.31</v>
      </c>
      <c r="F63" s="24">
        <v>22321.31</v>
      </c>
      <c r="G63" s="25">
        <v>0</v>
      </c>
    </row>
    <row r="64" spans="1:7" ht="54.75" customHeight="1" x14ac:dyDescent="0.2">
      <c r="A64" s="21" t="s">
        <v>320</v>
      </c>
      <c r="B64" s="22" t="s">
        <v>321</v>
      </c>
      <c r="C64" s="23">
        <v>0</v>
      </c>
      <c r="D64" s="23">
        <v>0</v>
      </c>
      <c r="E64" s="23">
        <v>2430.3200000000002</v>
      </c>
      <c r="F64" s="24">
        <v>2430.3200000000002</v>
      </c>
      <c r="G64" s="25">
        <v>0</v>
      </c>
    </row>
    <row r="65" spans="1:7" x14ac:dyDescent="0.2">
      <c r="A65" s="21" t="s">
        <v>106</v>
      </c>
      <c r="B65" s="22" t="s">
        <v>107</v>
      </c>
      <c r="C65" s="23">
        <v>0</v>
      </c>
      <c r="D65" s="23">
        <v>0</v>
      </c>
      <c r="E65" s="23">
        <v>750</v>
      </c>
      <c r="F65" s="24">
        <v>750</v>
      </c>
      <c r="G65" s="25">
        <v>0</v>
      </c>
    </row>
    <row r="66" spans="1:7" x14ac:dyDescent="0.2">
      <c r="A66" s="21" t="s">
        <v>108</v>
      </c>
      <c r="B66" s="22" t="s">
        <v>109</v>
      </c>
      <c r="C66" s="23">
        <v>0</v>
      </c>
      <c r="D66" s="23">
        <v>0</v>
      </c>
      <c r="E66" s="23">
        <v>750</v>
      </c>
      <c r="F66" s="24">
        <v>750</v>
      </c>
      <c r="G66" s="25">
        <v>0</v>
      </c>
    </row>
    <row r="67" spans="1:7" ht="39.75" customHeight="1" x14ac:dyDescent="0.2">
      <c r="A67" s="21" t="s">
        <v>110</v>
      </c>
      <c r="B67" s="22" t="s">
        <v>111</v>
      </c>
      <c r="C67" s="23">
        <v>0</v>
      </c>
      <c r="D67" s="23">
        <v>0</v>
      </c>
      <c r="E67" s="23">
        <v>750</v>
      </c>
      <c r="F67" s="24">
        <v>750</v>
      </c>
      <c r="G67" s="25">
        <v>0</v>
      </c>
    </row>
    <row r="68" spans="1:7" ht="39.75" customHeight="1" x14ac:dyDescent="0.2">
      <c r="A68" s="21" t="s">
        <v>112</v>
      </c>
      <c r="B68" s="22" t="s">
        <v>113</v>
      </c>
      <c r="C68" s="23">
        <v>0</v>
      </c>
      <c r="D68" s="23">
        <v>0</v>
      </c>
      <c r="E68" s="23">
        <v>750</v>
      </c>
      <c r="F68" s="24">
        <v>750</v>
      </c>
      <c r="G68" s="25">
        <v>0</v>
      </c>
    </row>
    <row r="69" spans="1:7" x14ac:dyDescent="0.2">
      <c r="A69" s="21" t="s">
        <v>114</v>
      </c>
      <c r="B69" s="22" t="s">
        <v>115</v>
      </c>
      <c r="C69" s="23">
        <v>58778353</v>
      </c>
      <c r="D69" s="23">
        <v>18373357</v>
      </c>
      <c r="E69" s="23">
        <v>18150964</v>
      </c>
      <c r="F69" s="24">
        <v>-222393</v>
      </c>
      <c r="G69" s="25">
        <v>98.789589730390588</v>
      </c>
    </row>
    <row r="70" spans="1:7" x14ac:dyDescent="0.2">
      <c r="A70" s="21" t="s">
        <v>116</v>
      </c>
      <c r="B70" s="22" t="s">
        <v>117</v>
      </c>
      <c r="C70" s="23">
        <v>58778353</v>
      </c>
      <c r="D70" s="23">
        <v>18373357</v>
      </c>
      <c r="E70" s="23">
        <v>18150964</v>
      </c>
      <c r="F70" s="24">
        <v>-222393</v>
      </c>
      <c r="G70" s="25">
        <v>98.789589730390588</v>
      </c>
    </row>
    <row r="71" spans="1:7" x14ac:dyDescent="0.2">
      <c r="A71" s="21" t="s">
        <v>118</v>
      </c>
      <c r="B71" s="22" t="s">
        <v>119</v>
      </c>
      <c r="C71" s="23">
        <v>51554900</v>
      </c>
      <c r="D71" s="23">
        <v>14853100</v>
      </c>
      <c r="E71" s="23">
        <v>14853100</v>
      </c>
      <c r="F71" s="24">
        <v>0</v>
      </c>
      <c r="G71" s="25">
        <v>100</v>
      </c>
    </row>
    <row r="72" spans="1:7" ht="18" customHeight="1" x14ac:dyDescent="0.2">
      <c r="A72" s="21" t="s">
        <v>120</v>
      </c>
      <c r="B72" s="22" t="s">
        <v>121</v>
      </c>
      <c r="C72" s="23">
        <v>51554900</v>
      </c>
      <c r="D72" s="23">
        <v>14853100</v>
      </c>
      <c r="E72" s="23">
        <v>14853100</v>
      </c>
      <c r="F72" s="24">
        <v>0</v>
      </c>
      <c r="G72" s="25">
        <v>100</v>
      </c>
    </row>
    <row r="73" spans="1:7" x14ac:dyDescent="0.2">
      <c r="A73" s="21" t="s">
        <v>122</v>
      </c>
      <c r="B73" s="22" t="s">
        <v>123</v>
      </c>
      <c r="C73" s="23">
        <v>1466400</v>
      </c>
      <c r="D73" s="23">
        <v>598125</v>
      </c>
      <c r="E73" s="23">
        <v>598125</v>
      </c>
      <c r="F73" s="24">
        <v>0</v>
      </c>
      <c r="G73" s="25">
        <v>100</v>
      </c>
    </row>
    <row r="74" spans="1:7" ht="39.75" customHeight="1" x14ac:dyDescent="0.2">
      <c r="A74" s="21" t="s">
        <v>124</v>
      </c>
      <c r="B74" s="22" t="s">
        <v>125</v>
      </c>
      <c r="C74" s="23">
        <v>1466400</v>
      </c>
      <c r="D74" s="23">
        <v>598125</v>
      </c>
      <c r="E74" s="23">
        <v>598125</v>
      </c>
      <c r="F74" s="24">
        <v>0</v>
      </c>
      <c r="G74" s="25">
        <v>100</v>
      </c>
    </row>
    <row r="75" spans="1:7" x14ac:dyDescent="0.2">
      <c r="A75" s="21" t="s">
        <v>126</v>
      </c>
      <c r="B75" s="22" t="s">
        <v>127</v>
      </c>
      <c r="C75" s="23">
        <v>5757053</v>
      </c>
      <c r="D75" s="23">
        <v>2922132</v>
      </c>
      <c r="E75" s="23">
        <v>2699739</v>
      </c>
      <c r="F75" s="24">
        <v>-222393</v>
      </c>
      <c r="G75" s="25">
        <v>92.389358180944598</v>
      </c>
    </row>
    <row r="76" spans="1:7" ht="25.5" x14ac:dyDescent="0.2">
      <c r="A76" s="21" t="s">
        <v>128</v>
      </c>
      <c r="B76" s="22" t="s">
        <v>129</v>
      </c>
      <c r="C76" s="23">
        <v>784740</v>
      </c>
      <c r="D76" s="23">
        <v>227832</v>
      </c>
      <c r="E76" s="23">
        <v>227832</v>
      </c>
      <c r="F76" s="24">
        <v>0</v>
      </c>
      <c r="G76" s="25">
        <v>100</v>
      </c>
    </row>
    <row r="77" spans="1:7" ht="30.75" customHeight="1" x14ac:dyDescent="0.2">
      <c r="A77" s="21" t="s">
        <v>130</v>
      </c>
      <c r="B77" s="22" t="s">
        <v>131</v>
      </c>
      <c r="C77" s="23">
        <v>619585</v>
      </c>
      <c r="D77" s="23">
        <v>137012</v>
      </c>
      <c r="E77" s="23">
        <v>137012</v>
      </c>
      <c r="F77" s="24">
        <v>0</v>
      </c>
      <c r="G77" s="25">
        <v>100</v>
      </c>
    </row>
    <row r="78" spans="1:7" x14ac:dyDescent="0.2">
      <c r="A78" s="21" t="s">
        <v>132</v>
      </c>
      <c r="B78" s="22" t="s">
        <v>133</v>
      </c>
      <c r="C78" s="23">
        <v>3734928</v>
      </c>
      <c r="D78" s="23">
        <v>2145288</v>
      </c>
      <c r="E78" s="23">
        <v>1922895</v>
      </c>
      <c r="F78" s="24">
        <v>-222393</v>
      </c>
      <c r="G78" s="25">
        <v>89.633419848523829</v>
      </c>
    </row>
    <row r="79" spans="1:7" ht="30.75" customHeight="1" thickBot="1" x14ac:dyDescent="0.25">
      <c r="A79" s="68" t="s">
        <v>134</v>
      </c>
      <c r="B79" s="69" t="s">
        <v>135</v>
      </c>
      <c r="C79" s="70">
        <v>617800</v>
      </c>
      <c r="D79" s="70">
        <v>412000</v>
      </c>
      <c r="E79" s="70">
        <v>412000</v>
      </c>
      <c r="F79" s="71">
        <v>0</v>
      </c>
      <c r="G79" s="72">
        <v>100</v>
      </c>
    </row>
    <row r="80" spans="1:7" x14ac:dyDescent="0.2">
      <c r="A80" s="81" t="s">
        <v>136</v>
      </c>
      <c r="B80" s="74" t="s">
        <v>137</v>
      </c>
      <c r="C80" s="75">
        <v>121434616</v>
      </c>
      <c r="D80" s="75">
        <v>33935000</v>
      </c>
      <c r="E80" s="75">
        <v>35179889.040000007</v>
      </c>
      <c r="F80" s="75">
        <v>1244889.0400000066</v>
      </c>
      <c r="G80" s="76">
        <v>103.66845156917638</v>
      </c>
    </row>
    <row r="81" spans="1:7" ht="13.5" thickBot="1" x14ac:dyDescent="0.25">
      <c r="A81" s="82" t="s">
        <v>136</v>
      </c>
      <c r="B81" s="83" t="s">
        <v>301</v>
      </c>
      <c r="C81" s="79">
        <v>180212969</v>
      </c>
      <c r="D81" s="79">
        <v>52308357</v>
      </c>
      <c r="E81" s="79">
        <v>53330853.040000007</v>
      </c>
      <c r="F81" s="79">
        <v>1022496.0400000066</v>
      </c>
      <c r="G81" s="80">
        <v>101.95474700151644</v>
      </c>
    </row>
    <row r="82" spans="1:7" ht="25.5" x14ac:dyDescent="0.2">
      <c r="A82" s="63" t="s">
        <v>1</v>
      </c>
      <c r="B82" s="99" t="s">
        <v>172</v>
      </c>
      <c r="C82" s="64" t="s">
        <v>2</v>
      </c>
      <c r="D82" s="64" t="s">
        <v>3</v>
      </c>
      <c r="E82" s="65" t="s">
        <v>4</v>
      </c>
      <c r="F82" s="65" t="s">
        <v>5</v>
      </c>
      <c r="G82" s="66" t="s">
        <v>6</v>
      </c>
    </row>
    <row r="83" spans="1:7" x14ac:dyDescent="0.2">
      <c r="A83" s="26" t="s">
        <v>7</v>
      </c>
      <c r="B83" s="100" t="s">
        <v>8</v>
      </c>
      <c r="C83" s="27">
        <v>79300</v>
      </c>
      <c r="D83" s="27">
        <v>21500</v>
      </c>
      <c r="E83" s="28">
        <v>22529.68</v>
      </c>
      <c r="F83" s="28">
        <v>1029.6800000000003</v>
      </c>
      <c r="G83" s="29">
        <v>104.78920930232559</v>
      </c>
    </row>
    <row r="84" spans="1:7" x14ac:dyDescent="0.2">
      <c r="A84" s="26" t="s">
        <v>140</v>
      </c>
      <c r="B84" s="100" t="s">
        <v>141</v>
      </c>
      <c r="C84" s="27">
        <v>79300</v>
      </c>
      <c r="D84" s="27">
        <v>21500</v>
      </c>
      <c r="E84" s="28">
        <v>22529.68</v>
      </c>
      <c r="F84" s="28">
        <v>1029.6800000000003</v>
      </c>
      <c r="G84" s="29">
        <v>104.78920930232559</v>
      </c>
    </row>
    <row r="85" spans="1:7" x14ac:dyDescent="0.2">
      <c r="A85" s="26" t="s">
        <v>142</v>
      </c>
      <c r="B85" s="100" t="s">
        <v>143</v>
      </c>
      <c r="C85" s="27">
        <v>79300</v>
      </c>
      <c r="D85" s="27">
        <v>21500</v>
      </c>
      <c r="E85" s="28">
        <v>22529.68</v>
      </c>
      <c r="F85" s="28">
        <v>1029.6800000000003</v>
      </c>
      <c r="G85" s="29">
        <v>104.78920930232559</v>
      </c>
    </row>
    <row r="86" spans="1:7" ht="43.5" customHeight="1" x14ac:dyDescent="0.2">
      <c r="A86" s="26" t="s">
        <v>144</v>
      </c>
      <c r="B86" s="100" t="s">
        <v>145</v>
      </c>
      <c r="C86" s="27">
        <v>50800</v>
      </c>
      <c r="D86" s="27">
        <v>12000</v>
      </c>
      <c r="E86" s="28">
        <v>10317.58</v>
      </c>
      <c r="F86" s="28">
        <v>-1682.42</v>
      </c>
      <c r="G86" s="29">
        <v>85.979833333333332</v>
      </c>
    </row>
    <row r="87" spans="1:7" ht="20.25" customHeight="1" x14ac:dyDescent="0.2">
      <c r="A87" s="26" t="s">
        <v>146</v>
      </c>
      <c r="B87" s="100" t="s">
        <v>147</v>
      </c>
      <c r="C87" s="27">
        <v>10100</v>
      </c>
      <c r="D87" s="27">
        <v>4000</v>
      </c>
      <c r="E87" s="28">
        <v>3145.73</v>
      </c>
      <c r="F87" s="28">
        <v>-854.27</v>
      </c>
      <c r="G87" s="29">
        <v>78.643249999999995</v>
      </c>
    </row>
    <row r="88" spans="1:7" ht="24.75" customHeight="1" x14ac:dyDescent="0.2">
      <c r="A88" s="26" t="s">
        <v>148</v>
      </c>
      <c r="B88" s="100" t="s">
        <v>149</v>
      </c>
      <c r="C88" s="27">
        <v>18400</v>
      </c>
      <c r="D88" s="27">
        <v>5500</v>
      </c>
      <c r="E88" s="28">
        <v>9066.3700000000008</v>
      </c>
      <c r="F88" s="28">
        <v>3566.3700000000008</v>
      </c>
      <c r="G88" s="29">
        <v>164.84309090909093</v>
      </c>
    </row>
    <row r="89" spans="1:7" x14ac:dyDescent="0.2">
      <c r="A89" s="21" t="s">
        <v>76</v>
      </c>
      <c r="B89" s="22" t="s">
        <v>77</v>
      </c>
      <c r="C89" s="23">
        <v>8548695.3699999992</v>
      </c>
      <c r="D89" s="23">
        <v>2849565.1233333331</v>
      </c>
      <c r="E89" s="23">
        <v>7146868.5499999989</v>
      </c>
      <c r="F89" s="24">
        <v>4297303.4266666658</v>
      </c>
      <c r="G89" s="25">
        <v>250.80558754312</v>
      </c>
    </row>
    <row r="90" spans="1:7" x14ac:dyDescent="0.2">
      <c r="A90" s="21" t="s">
        <v>102</v>
      </c>
      <c r="B90" s="22" t="s">
        <v>103</v>
      </c>
      <c r="C90" s="23">
        <v>0</v>
      </c>
      <c r="D90" s="23">
        <v>0</v>
      </c>
      <c r="E90" s="23">
        <v>1712.24</v>
      </c>
      <c r="F90" s="24">
        <v>1712.24</v>
      </c>
      <c r="G90" s="25">
        <v>0</v>
      </c>
    </row>
    <row r="91" spans="1:7" x14ac:dyDescent="0.2">
      <c r="A91" s="21" t="s">
        <v>104</v>
      </c>
      <c r="B91" s="22" t="s">
        <v>81</v>
      </c>
      <c r="C91" s="23">
        <v>0</v>
      </c>
      <c r="D91" s="23">
        <v>0</v>
      </c>
      <c r="E91" s="23">
        <v>1712.24</v>
      </c>
      <c r="F91" s="24">
        <v>1712.24</v>
      </c>
      <c r="G91" s="25">
        <v>0</v>
      </c>
    </row>
    <row r="92" spans="1:7" ht="25.5" x14ac:dyDescent="0.2">
      <c r="A92" s="21" t="s">
        <v>150</v>
      </c>
      <c r="B92" s="22" t="s">
        <v>151</v>
      </c>
      <c r="C92" s="23">
        <v>0</v>
      </c>
      <c r="D92" s="23">
        <v>0</v>
      </c>
      <c r="E92" s="23">
        <v>1712.24</v>
      </c>
      <c r="F92" s="24">
        <v>1712.24</v>
      </c>
      <c r="G92" s="25">
        <v>0</v>
      </c>
    </row>
    <row r="93" spans="1:7" x14ac:dyDescent="0.2">
      <c r="A93" s="21" t="s">
        <v>152</v>
      </c>
      <c r="B93" s="22" t="s">
        <v>153</v>
      </c>
      <c r="C93" s="23">
        <v>8548695.3699999992</v>
      </c>
      <c r="D93" s="23">
        <v>2849565.1233333331</v>
      </c>
      <c r="E93" s="23">
        <v>7145156.3099999996</v>
      </c>
      <c r="F93" s="24">
        <v>4295591.1866666665</v>
      </c>
      <c r="G93" s="25">
        <v>250.74549977793862</v>
      </c>
    </row>
    <row r="94" spans="1:7" ht="25.5" x14ac:dyDescent="0.2">
      <c r="A94" s="21" t="s">
        <v>154</v>
      </c>
      <c r="B94" s="22" t="s">
        <v>155</v>
      </c>
      <c r="C94" s="23">
        <v>1831577.6000000001</v>
      </c>
      <c r="D94" s="23">
        <v>610525.8666666667</v>
      </c>
      <c r="E94" s="23">
        <v>427757.54</v>
      </c>
      <c r="F94" s="24">
        <v>-182768.32666666672</v>
      </c>
      <c r="G94" s="25">
        <v>70.063786541176299</v>
      </c>
    </row>
    <row r="95" spans="1:7" ht="25.5" x14ac:dyDescent="0.2">
      <c r="A95" s="21" t="s">
        <v>156</v>
      </c>
      <c r="B95" s="22" t="s">
        <v>157</v>
      </c>
      <c r="C95" s="23">
        <v>1784323</v>
      </c>
      <c r="D95" s="23">
        <v>594774.33333333337</v>
      </c>
      <c r="E95" s="23">
        <v>404142.72</v>
      </c>
      <c r="F95" s="24">
        <v>-190631.6133333334</v>
      </c>
      <c r="G95" s="25">
        <v>67.948917320462712</v>
      </c>
    </row>
    <row r="96" spans="1:7" ht="25.5" x14ac:dyDescent="0.2">
      <c r="A96" s="21" t="s">
        <v>158</v>
      </c>
      <c r="B96" s="22" t="s">
        <v>159</v>
      </c>
      <c r="C96" s="23">
        <v>33636</v>
      </c>
      <c r="D96" s="23">
        <v>11212</v>
      </c>
      <c r="E96" s="23">
        <v>9200.82</v>
      </c>
      <c r="F96" s="24">
        <v>-2011.1800000000003</v>
      </c>
      <c r="G96" s="25">
        <v>82.062254727078127</v>
      </c>
    </row>
    <row r="97" spans="1:7" ht="25.5" x14ac:dyDescent="0.2">
      <c r="A97" s="21" t="s">
        <v>160</v>
      </c>
      <c r="B97" s="22" t="s">
        <v>161</v>
      </c>
      <c r="C97" s="23">
        <v>13618.6</v>
      </c>
      <c r="D97" s="23">
        <v>4539.5333333333338</v>
      </c>
      <c r="E97" s="23">
        <v>14414</v>
      </c>
      <c r="F97" s="24">
        <v>9874.4666666666672</v>
      </c>
      <c r="G97" s="25">
        <v>317.5216248366205</v>
      </c>
    </row>
    <row r="98" spans="1:7" x14ac:dyDescent="0.2">
      <c r="A98" s="21" t="s">
        <v>162</v>
      </c>
      <c r="B98" s="22" t="s">
        <v>163</v>
      </c>
      <c r="C98" s="23">
        <v>6717117.7699999996</v>
      </c>
      <c r="D98" s="23">
        <v>2239039.2566666664</v>
      </c>
      <c r="E98" s="23">
        <v>6717398.7699999996</v>
      </c>
      <c r="F98" s="24">
        <v>4478359.5133333337</v>
      </c>
      <c r="G98" s="25">
        <v>300.01255002560424</v>
      </c>
    </row>
    <row r="99" spans="1:7" x14ac:dyDescent="0.2">
      <c r="A99" s="21" t="s">
        <v>164</v>
      </c>
      <c r="B99" s="22" t="s">
        <v>165</v>
      </c>
      <c r="C99" s="23">
        <v>2812548.76</v>
      </c>
      <c r="D99" s="23">
        <v>937516.2533333333</v>
      </c>
      <c r="E99" s="23">
        <v>2812829.76</v>
      </c>
      <c r="F99" s="24">
        <v>1875313.5066666664</v>
      </c>
      <c r="G99" s="25">
        <v>300.02997281369795</v>
      </c>
    </row>
    <row r="100" spans="1:7" ht="51" x14ac:dyDescent="0.2">
      <c r="A100" s="21" t="s">
        <v>299</v>
      </c>
      <c r="B100" s="22" t="s">
        <v>300</v>
      </c>
      <c r="C100" s="23">
        <v>3904569.01</v>
      </c>
      <c r="D100" s="23">
        <v>1301523.0033333332</v>
      </c>
      <c r="E100" s="23">
        <v>3904569.01</v>
      </c>
      <c r="F100" s="24">
        <v>2603046.0066666668</v>
      </c>
      <c r="G100" s="25">
        <v>300</v>
      </c>
    </row>
    <row r="101" spans="1:7" x14ac:dyDescent="0.2">
      <c r="A101" s="21" t="s">
        <v>106</v>
      </c>
      <c r="B101" s="22" t="s">
        <v>107</v>
      </c>
      <c r="C101" s="23">
        <v>100000</v>
      </c>
      <c r="D101" s="23">
        <v>0</v>
      </c>
      <c r="E101" s="23">
        <v>0</v>
      </c>
      <c r="F101" s="24">
        <v>0</v>
      </c>
      <c r="G101" s="25">
        <v>0</v>
      </c>
    </row>
    <row r="102" spans="1:7" x14ac:dyDescent="0.2">
      <c r="A102" s="21" t="s">
        <v>166</v>
      </c>
      <c r="B102" s="22" t="s">
        <v>167</v>
      </c>
      <c r="C102" s="23">
        <v>100000</v>
      </c>
      <c r="D102" s="23">
        <v>0</v>
      </c>
      <c r="E102" s="23">
        <v>0</v>
      </c>
      <c r="F102" s="24">
        <v>0</v>
      </c>
      <c r="G102" s="25">
        <v>0</v>
      </c>
    </row>
    <row r="103" spans="1:7" x14ac:dyDescent="0.2">
      <c r="A103" s="21" t="s">
        <v>168</v>
      </c>
      <c r="B103" s="22" t="s">
        <v>169</v>
      </c>
      <c r="C103" s="23">
        <v>100000</v>
      </c>
      <c r="D103" s="23">
        <v>0</v>
      </c>
      <c r="E103" s="23">
        <v>0</v>
      </c>
      <c r="F103" s="24">
        <v>0</v>
      </c>
      <c r="G103" s="25">
        <v>0</v>
      </c>
    </row>
    <row r="104" spans="1:7" ht="38.25" x14ac:dyDescent="0.2">
      <c r="A104" s="21" t="s">
        <v>170</v>
      </c>
      <c r="B104" s="22" t="s">
        <v>171</v>
      </c>
      <c r="C104" s="23">
        <v>100000</v>
      </c>
      <c r="D104" s="23">
        <v>0</v>
      </c>
      <c r="E104" s="23">
        <v>0</v>
      </c>
      <c r="F104" s="24">
        <v>0</v>
      </c>
      <c r="G104" s="25">
        <v>0</v>
      </c>
    </row>
    <row r="105" spans="1:7" x14ac:dyDescent="0.2">
      <c r="A105" s="21" t="s">
        <v>114</v>
      </c>
      <c r="B105" s="22" t="s">
        <v>115</v>
      </c>
      <c r="C105" s="23">
        <v>1259179</v>
      </c>
      <c r="D105" s="23">
        <v>1259179</v>
      </c>
      <c r="E105" s="23">
        <v>0</v>
      </c>
      <c r="F105" s="24">
        <v>-1259179</v>
      </c>
      <c r="G105" s="25">
        <v>0</v>
      </c>
    </row>
    <row r="106" spans="1:7" x14ac:dyDescent="0.2">
      <c r="A106" s="21" t="s">
        <v>116</v>
      </c>
      <c r="B106" s="22" t="s">
        <v>117</v>
      </c>
      <c r="C106" s="23">
        <v>1259179</v>
      </c>
      <c r="D106" s="23">
        <v>1259179</v>
      </c>
      <c r="E106" s="23">
        <v>0</v>
      </c>
      <c r="F106" s="24">
        <v>-1259179</v>
      </c>
      <c r="G106" s="25">
        <v>0</v>
      </c>
    </row>
    <row r="107" spans="1:7" x14ac:dyDescent="0.2">
      <c r="A107" s="21" t="s">
        <v>126</v>
      </c>
      <c r="B107" s="22" t="s">
        <v>127</v>
      </c>
      <c r="C107" s="23">
        <v>1259179</v>
      </c>
      <c r="D107" s="23">
        <v>1259179</v>
      </c>
      <c r="E107" s="23">
        <v>0</v>
      </c>
      <c r="F107" s="24">
        <v>-1259179</v>
      </c>
      <c r="G107" s="25">
        <v>0</v>
      </c>
    </row>
    <row r="108" spans="1:7" ht="13.5" thickBot="1" x14ac:dyDescent="0.25">
      <c r="A108" s="68" t="s">
        <v>132</v>
      </c>
      <c r="B108" s="69" t="s">
        <v>133</v>
      </c>
      <c r="C108" s="70">
        <v>1259179</v>
      </c>
      <c r="D108" s="70">
        <v>1259179</v>
      </c>
      <c r="E108" s="70">
        <v>0</v>
      </c>
      <c r="F108" s="71">
        <v>-1259179</v>
      </c>
      <c r="G108" s="72">
        <v>0</v>
      </c>
    </row>
    <row r="109" spans="1:7" x14ac:dyDescent="0.2">
      <c r="A109" s="73" t="s">
        <v>136</v>
      </c>
      <c r="B109" s="74" t="s">
        <v>137</v>
      </c>
      <c r="C109" s="75">
        <v>8727995.3699999992</v>
      </c>
      <c r="D109" s="75">
        <v>2871065.1233333331</v>
      </c>
      <c r="E109" s="75">
        <v>7169398.2299999995</v>
      </c>
      <c r="F109" s="75">
        <v>4298333.1066666665</v>
      </c>
      <c r="G109" s="76">
        <v>249.71214242873953</v>
      </c>
    </row>
    <row r="110" spans="1:7" ht="13.5" thickBot="1" x14ac:dyDescent="0.25">
      <c r="A110" s="68" t="s">
        <v>136</v>
      </c>
      <c r="B110" s="84" t="s">
        <v>301</v>
      </c>
      <c r="C110" s="71">
        <v>9987174.3699999992</v>
      </c>
      <c r="D110" s="71">
        <v>4130244.1233333331</v>
      </c>
      <c r="E110" s="71">
        <v>7169398.2299999995</v>
      </c>
      <c r="F110" s="71">
        <v>3039154.1066666665</v>
      </c>
      <c r="G110" s="72">
        <v>173.58291703624295</v>
      </c>
    </row>
    <row r="111" spans="1:7" x14ac:dyDescent="0.2">
      <c r="A111" s="85"/>
      <c r="B111" s="86" t="s">
        <v>173</v>
      </c>
      <c r="C111" s="87">
        <f>C80+C109</f>
        <v>130162611.37</v>
      </c>
      <c r="D111" s="87">
        <f t="shared" ref="D111:G111" si="0">D80+D109</f>
        <v>36806065.123333335</v>
      </c>
      <c r="E111" s="87">
        <f t="shared" si="0"/>
        <v>42349287.270000003</v>
      </c>
      <c r="F111" s="87">
        <f t="shared" si="0"/>
        <v>5543222.146666673</v>
      </c>
      <c r="G111" s="88">
        <f t="shared" si="0"/>
        <v>353.38059399791592</v>
      </c>
    </row>
    <row r="112" spans="1:7" ht="13.5" thickBot="1" x14ac:dyDescent="0.25">
      <c r="A112" s="30"/>
      <c r="B112" s="67" t="s">
        <v>174</v>
      </c>
      <c r="C112" s="77">
        <f t="shared" ref="C112:G112" si="1">C81+C110</f>
        <v>190200143.37</v>
      </c>
      <c r="D112" s="77">
        <f t="shared" si="1"/>
        <v>56438601.123333335</v>
      </c>
      <c r="E112" s="77">
        <f t="shared" si="1"/>
        <v>60500251.270000003</v>
      </c>
      <c r="F112" s="77">
        <f t="shared" si="1"/>
        <v>4061650.146666673</v>
      </c>
      <c r="G112" s="78">
        <f t="shared" si="1"/>
        <v>275.53766403775938</v>
      </c>
    </row>
    <row r="113" spans="1:7" ht="15.75" x14ac:dyDescent="0.25">
      <c r="A113" s="101"/>
      <c r="B113" s="102"/>
      <c r="C113" s="103"/>
      <c r="D113" s="103"/>
      <c r="E113" s="103"/>
      <c r="F113" s="103"/>
      <c r="G113" s="103"/>
    </row>
    <row r="114" spans="1:7" ht="15.75" x14ac:dyDescent="0.25">
      <c r="A114" s="101"/>
      <c r="B114" s="102"/>
      <c r="C114" s="103"/>
      <c r="D114" s="103"/>
      <c r="E114" s="103"/>
      <c r="F114" s="103"/>
      <c r="G114" s="103"/>
    </row>
    <row r="115" spans="1:7" ht="18.75" customHeight="1" x14ac:dyDescent="0.25">
      <c r="A115" s="101"/>
      <c r="B115" s="104" t="s">
        <v>331</v>
      </c>
      <c r="C115" s="104"/>
      <c r="D115" s="104"/>
      <c r="E115" s="104"/>
      <c r="F115" s="104"/>
      <c r="G115" s="103"/>
    </row>
  </sheetData>
  <mergeCells count="4">
    <mergeCell ref="A5:E5"/>
    <mergeCell ref="A6:E6"/>
    <mergeCell ref="D1:E1"/>
    <mergeCell ref="B115:F115"/>
  </mergeCells>
  <conditionalFormatting sqref="A16:A81">
    <cfRule type="expression" dxfId="14" priority="10" stopIfTrue="1">
      <formula>#REF!=1</formula>
    </cfRule>
  </conditionalFormatting>
  <conditionalFormatting sqref="B16:B81">
    <cfRule type="expression" dxfId="13" priority="11" stopIfTrue="1">
      <formula>#REF!=1</formula>
    </cfRule>
  </conditionalFormatting>
  <conditionalFormatting sqref="C16:C81">
    <cfRule type="expression" dxfId="12" priority="13" stopIfTrue="1">
      <formula>#REF!=1</formula>
    </cfRule>
  </conditionalFormatting>
  <conditionalFormatting sqref="D16:D81">
    <cfRule type="expression" dxfId="11" priority="14" stopIfTrue="1">
      <formula>#REF!=1</formula>
    </cfRule>
  </conditionalFormatting>
  <conditionalFormatting sqref="E16:E81">
    <cfRule type="expression" dxfId="10" priority="15" stopIfTrue="1">
      <formula>#REF!=1</formula>
    </cfRule>
  </conditionalFormatting>
  <conditionalFormatting sqref="F16:F81">
    <cfRule type="expression" dxfId="9" priority="16" stopIfTrue="1">
      <formula>#REF!=1</formula>
    </cfRule>
  </conditionalFormatting>
  <conditionalFormatting sqref="G16:G81">
    <cfRule type="expression" dxfId="8" priority="17" stopIfTrue="1">
      <formula>#REF!=1</formula>
    </cfRule>
  </conditionalFormatting>
  <conditionalFormatting sqref="A89:A110">
    <cfRule type="expression" dxfId="7" priority="2" stopIfTrue="1">
      <formula>#REF!=1</formula>
    </cfRule>
  </conditionalFormatting>
  <conditionalFormatting sqref="B89:B110">
    <cfRule type="expression" dxfId="6" priority="3" stopIfTrue="1">
      <formula>#REF!=1</formula>
    </cfRule>
  </conditionalFormatting>
  <conditionalFormatting sqref="C89:C110">
    <cfRule type="expression" dxfId="5" priority="5" stopIfTrue="1">
      <formula>#REF!=1</formula>
    </cfRule>
  </conditionalFormatting>
  <conditionalFormatting sqref="D89:D110">
    <cfRule type="expression" dxfId="4" priority="6" stopIfTrue="1">
      <formula>#REF!=1</formula>
    </cfRule>
  </conditionalFormatting>
  <conditionalFormatting sqref="E89:E110">
    <cfRule type="expression" dxfId="3" priority="7" stopIfTrue="1">
      <formula>#REF!=1</formula>
    </cfRule>
  </conditionalFormatting>
  <conditionalFormatting sqref="F89:F110">
    <cfRule type="expression" dxfId="2" priority="8" stopIfTrue="1">
      <formula>#REF!=1</formula>
    </cfRule>
  </conditionalFormatting>
  <conditionalFormatting sqref="G89:G110">
    <cfRule type="expression" dxfId="1" priority="9" stopIfTrue="1">
      <formula>#REF!=1</formula>
    </cfRule>
  </conditionalFormatting>
  <conditionalFormatting sqref="G111:G112">
    <cfRule type="expression" dxfId="0" priority="1" stopIfTrue="1">
      <formula>#REF!=1</formula>
    </cfRule>
  </conditionalFormatting>
  <pageMargins left="0.51181102362204722" right="0.51181102362204722" top="1.1811023622047245" bottom="0.78740157480314965" header="0" footer="0"/>
  <pageSetup paperSize="9" fitToHeight="70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tabSelected="1" topLeftCell="A106" workbookViewId="0">
      <selection activeCell="C125" sqref="C125"/>
    </sheetView>
  </sheetViews>
  <sheetFormatPr defaultRowHeight="12.75" x14ac:dyDescent="0.2"/>
  <cols>
    <col min="1" max="1" width="6.5703125" customWidth="1"/>
    <col min="2" max="2" width="50.7109375" customWidth="1"/>
    <col min="3" max="3" width="13.7109375" customWidth="1"/>
    <col min="4" max="4" width="14.140625" customWidth="1"/>
    <col min="5" max="5" width="13.42578125" customWidth="1"/>
    <col min="6" max="6" width="13.28515625" customWidth="1"/>
    <col min="7" max="7" width="12" customWidth="1"/>
  </cols>
  <sheetData>
    <row r="1" spans="1:7" ht="15.75" x14ac:dyDescent="0.25">
      <c r="A1" s="110"/>
      <c r="B1" s="110"/>
      <c r="C1" s="110"/>
      <c r="D1" s="110"/>
      <c r="E1" s="111" t="s">
        <v>175</v>
      </c>
      <c r="F1" s="111"/>
      <c r="G1" s="112"/>
    </row>
    <row r="2" spans="1:7" ht="15.75" x14ac:dyDescent="0.25">
      <c r="A2" s="110"/>
      <c r="B2" s="110"/>
      <c r="C2" s="110"/>
      <c r="D2" s="110"/>
      <c r="E2" s="112" t="s">
        <v>327</v>
      </c>
      <c r="F2" s="112"/>
      <c r="G2" s="112"/>
    </row>
    <row r="3" spans="1:7" ht="15.75" x14ac:dyDescent="0.25">
      <c r="A3" s="110"/>
      <c r="B3" s="110"/>
      <c r="C3" s="110"/>
      <c r="D3" s="110"/>
      <c r="E3" s="112" t="s">
        <v>328</v>
      </c>
      <c r="F3" s="112"/>
      <c r="G3" s="112"/>
    </row>
    <row r="4" spans="1:7" ht="15.75" x14ac:dyDescent="0.25">
      <c r="A4" s="110"/>
      <c r="B4" s="110"/>
      <c r="C4" s="110"/>
      <c r="D4" s="110"/>
      <c r="E4" s="112"/>
      <c r="F4" s="112"/>
      <c r="G4" s="112"/>
    </row>
    <row r="5" spans="1:7" ht="15.75" x14ac:dyDescent="0.25">
      <c r="A5" s="113" t="s">
        <v>326</v>
      </c>
      <c r="B5" s="114"/>
      <c r="C5" s="114"/>
      <c r="D5" s="114"/>
      <c r="E5" s="114"/>
      <c r="F5" s="114"/>
      <c r="G5" s="114"/>
    </row>
    <row r="6" spans="1:7" ht="15.75" x14ac:dyDescent="0.25">
      <c r="A6" s="112" t="s">
        <v>176</v>
      </c>
      <c r="B6" s="112"/>
      <c r="C6" s="110"/>
      <c r="D6" s="110"/>
      <c r="E6" s="110"/>
    </row>
    <row r="7" spans="1:7" ht="16.5" thickBot="1" x14ac:dyDescent="0.3">
      <c r="A7" s="110"/>
      <c r="B7" s="110"/>
      <c r="C7" s="110"/>
      <c r="D7" s="110"/>
      <c r="E7" s="110"/>
      <c r="G7" s="112" t="s">
        <v>0</v>
      </c>
    </row>
    <row r="8" spans="1:7" s="1" customFormat="1" ht="65.45" customHeight="1" x14ac:dyDescent="0.2">
      <c r="A8" s="115" t="s">
        <v>177</v>
      </c>
      <c r="B8" s="116" t="s">
        <v>178</v>
      </c>
      <c r="C8" s="116" t="s">
        <v>179</v>
      </c>
      <c r="D8" s="116" t="s">
        <v>180</v>
      </c>
      <c r="E8" s="116" t="s">
        <v>181</v>
      </c>
      <c r="F8" s="116" t="s">
        <v>182</v>
      </c>
      <c r="G8" s="117" t="s">
        <v>183</v>
      </c>
    </row>
    <row r="9" spans="1:7" s="1" customFormat="1" ht="13.5" thickBot="1" x14ac:dyDescent="0.25">
      <c r="A9" s="92" t="s">
        <v>184</v>
      </c>
      <c r="B9" s="93"/>
      <c r="C9" s="93"/>
      <c r="D9" s="93"/>
      <c r="E9" s="93"/>
      <c r="F9" s="93"/>
      <c r="G9" s="94"/>
    </row>
    <row r="10" spans="1:7" s="1" customFormat="1" ht="13.5" thickBot="1" x14ac:dyDescent="0.25">
      <c r="A10" s="39" t="s">
        <v>304</v>
      </c>
      <c r="B10" s="40" t="s">
        <v>303</v>
      </c>
      <c r="C10" s="41">
        <f>SUM(C11:C37)</f>
        <v>39254041</v>
      </c>
      <c r="D10" s="41">
        <f t="shared" ref="D10:F10" si="0">SUM(D11:D37)</f>
        <v>29026178</v>
      </c>
      <c r="E10" s="41">
        <f t="shared" si="0"/>
        <v>11356542</v>
      </c>
      <c r="F10" s="41">
        <f t="shared" si="0"/>
        <v>7918836.8800000008</v>
      </c>
      <c r="G10" s="42">
        <f t="shared" ref="G10:G80" si="1">IF(E10=0,0,(F10/E10)*100)</f>
        <v>69.729296822923743</v>
      </c>
    </row>
    <row r="11" spans="1:7" ht="51" x14ac:dyDescent="0.2">
      <c r="A11" s="35" t="s">
        <v>185</v>
      </c>
      <c r="B11" s="36" t="s">
        <v>186</v>
      </c>
      <c r="C11" s="37">
        <v>18709000</v>
      </c>
      <c r="D11" s="37">
        <v>16602310</v>
      </c>
      <c r="E11" s="37">
        <v>5734346</v>
      </c>
      <c r="F11" s="37">
        <v>4819757.290000001</v>
      </c>
      <c r="G11" s="38">
        <v>84.050688430729508</v>
      </c>
    </row>
    <row r="12" spans="1:7" x14ac:dyDescent="0.2">
      <c r="A12" s="2" t="s">
        <v>187</v>
      </c>
      <c r="B12" s="3" t="s">
        <v>188</v>
      </c>
      <c r="C12" s="33">
        <v>278000</v>
      </c>
      <c r="D12" s="33">
        <v>313000</v>
      </c>
      <c r="E12" s="33">
        <v>130072</v>
      </c>
      <c r="F12" s="33">
        <v>33306.159999999996</v>
      </c>
      <c r="G12" s="34">
        <v>25.605941324804721</v>
      </c>
    </row>
    <row r="13" spans="1:7" ht="25.5" x14ac:dyDescent="0.2">
      <c r="A13" s="2" t="s">
        <v>189</v>
      </c>
      <c r="B13" s="3" t="s">
        <v>190</v>
      </c>
      <c r="C13" s="33">
        <v>617800</v>
      </c>
      <c r="D13" s="33">
        <v>0</v>
      </c>
      <c r="E13" s="33">
        <v>0</v>
      </c>
      <c r="F13" s="33">
        <v>0</v>
      </c>
      <c r="G13" s="34">
        <f t="shared" si="1"/>
        <v>0</v>
      </c>
    </row>
    <row r="14" spans="1:7" ht="25.5" x14ac:dyDescent="0.2">
      <c r="A14" s="2" t="s">
        <v>191</v>
      </c>
      <c r="B14" s="3" t="s">
        <v>192</v>
      </c>
      <c r="C14" s="33">
        <v>12000</v>
      </c>
      <c r="D14" s="33">
        <v>0</v>
      </c>
      <c r="E14" s="33">
        <v>0</v>
      </c>
      <c r="F14" s="33">
        <v>0</v>
      </c>
      <c r="G14" s="34">
        <f t="shared" si="1"/>
        <v>0</v>
      </c>
    </row>
    <row r="15" spans="1:7" ht="38.25" x14ac:dyDescent="0.2">
      <c r="A15" s="2" t="s">
        <v>193</v>
      </c>
      <c r="B15" s="3" t="s">
        <v>194</v>
      </c>
      <c r="C15" s="33">
        <v>5512284</v>
      </c>
      <c r="D15" s="33">
        <v>0</v>
      </c>
      <c r="E15" s="33">
        <v>0</v>
      </c>
      <c r="F15" s="33">
        <v>0</v>
      </c>
      <c r="G15" s="34">
        <f t="shared" si="1"/>
        <v>0</v>
      </c>
    </row>
    <row r="16" spans="1:7" ht="25.5" x14ac:dyDescent="0.2">
      <c r="A16" s="2" t="s">
        <v>195</v>
      </c>
      <c r="B16" s="3" t="s">
        <v>196</v>
      </c>
      <c r="C16" s="33">
        <v>23000</v>
      </c>
      <c r="D16" s="33">
        <v>23000</v>
      </c>
      <c r="E16" s="33">
        <v>15334</v>
      </c>
      <c r="F16" s="33">
        <v>0</v>
      </c>
      <c r="G16" s="34">
        <f t="shared" si="1"/>
        <v>0</v>
      </c>
    </row>
    <row r="17" spans="1:7" ht="25.5" x14ac:dyDescent="0.2">
      <c r="A17" s="2" t="s">
        <v>197</v>
      </c>
      <c r="B17" s="3" t="s">
        <v>198</v>
      </c>
      <c r="C17" s="33">
        <v>681667</v>
      </c>
      <c r="D17" s="33"/>
      <c r="E17" s="33"/>
      <c r="F17" s="33"/>
      <c r="G17" s="34"/>
    </row>
    <row r="18" spans="1:7" x14ac:dyDescent="0.2">
      <c r="A18" s="2" t="s">
        <v>199</v>
      </c>
      <c r="B18" s="3" t="s">
        <v>200</v>
      </c>
      <c r="C18" s="33">
        <v>20000</v>
      </c>
      <c r="D18" s="33">
        <v>20000</v>
      </c>
      <c r="E18" s="33">
        <v>20000</v>
      </c>
      <c r="F18" s="33">
        <v>3073</v>
      </c>
      <c r="G18" s="34">
        <f t="shared" si="1"/>
        <v>15.365</v>
      </c>
    </row>
    <row r="19" spans="1:7" ht="51" x14ac:dyDescent="0.2">
      <c r="A19" s="2" t="s">
        <v>201</v>
      </c>
      <c r="B19" s="3" t="s">
        <v>202</v>
      </c>
      <c r="C19" s="33">
        <v>195000</v>
      </c>
      <c r="D19" s="33">
        <v>0</v>
      </c>
      <c r="E19" s="33">
        <v>0</v>
      </c>
      <c r="F19" s="33">
        <v>0</v>
      </c>
      <c r="G19" s="34">
        <f t="shared" si="1"/>
        <v>0</v>
      </c>
    </row>
    <row r="20" spans="1:7" ht="51" x14ac:dyDescent="0.2">
      <c r="A20" s="2" t="s">
        <v>203</v>
      </c>
      <c r="B20" s="3" t="s">
        <v>204</v>
      </c>
      <c r="C20" s="33">
        <v>43467</v>
      </c>
      <c r="D20" s="33">
        <v>0</v>
      </c>
      <c r="E20" s="33">
        <v>0</v>
      </c>
      <c r="F20" s="33">
        <v>0</v>
      </c>
      <c r="G20" s="34">
        <f t="shared" ref="G20" si="2">IF(E20=0,0,(F20/E20)*100)</f>
        <v>0</v>
      </c>
    </row>
    <row r="21" spans="1:7" x14ac:dyDescent="0.2">
      <c r="A21" s="2" t="s">
        <v>205</v>
      </c>
      <c r="B21" s="3" t="s">
        <v>206</v>
      </c>
      <c r="C21" s="33">
        <v>40500</v>
      </c>
      <c r="D21" s="33">
        <v>0</v>
      </c>
      <c r="E21" s="33">
        <v>0</v>
      </c>
      <c r="F21" s="33">
        <v>0</v>
      </c>
      <c r="G21" s="34">
        <f t="shared" ref="G21" si="3">IF(E21=0,0,(F21/E21)*100)</f>
        <v>0</v>
      </c>
    </row>
    <row r="22" spans="1:7" x14ac:dyDescent="0.2">
      <c r="A22" s="2" t="s">
        <v>207</v>
      </c>
      <c r="B22" s="3" t="s">
        <v>208</v>
      </c>
      <c r="C22" s="33">
        <v>300000</v>
      </c>
      <c r="D22" s="33">
        <v>300000</v>
      </c>
      <c r="E22" s="33">
        <v>100000</v>
      </c>
      <c r="F22" s="33">
        <v>85742.78</v>
      </c>
      <c r="G22" s="34">
        <v>85.742779999999996</v>
      </c>
    </row>
    <row r="23" spans="1:7" ht="25.5" x14ac:dyDescent="0.2">
      <c r="A23" s="2" t="s">
        <v>209</v>
      </c>
      <c r="B23" s="3" t="s">
        <v>210</v>
      </c>
      <c r="C23" s="33">
        <v>714000</v>
      </c>
      <c r="D23" s="33">
        <v>0</v>
      </c>
      <c r="E23" s="33">
        <v>0</v>
      </c>
      <c r="F23" s="33">
        <v>0</v>
      </c>
      <c r="G23" s="34">
        <f t="shared" si="1"/>
        <v>0</v>
      </c>
    </row>
    <row r="24" spans="1:7" ht="25.5" x14ac:dyDescent="0.2">
      <c r="A24" s="2" t="s">
        <v>211</v>
      </c>
      <c r="B24" s="3" t="s">
        <v>212</v>
      </c>
      <c r="C24" s="33">
        <v>400000</v>
      </c>
      <c r="D24" s="33">
        <v>400000</v>
      </c>
      <c r="E24" s="33">
        <v>150300</v>
      </c>
      <c r="F24" s="33">
        <v>95660</v>
      </c>
      <c r="G24" s="34">
        <v>63.646041250831672</v>
      </c>
    </row>
    <row r="25" spans="1:7" ht="25.5" x14ac:dyDescent="0.2">
      <c r="A25" s="2" t="s">
        <v>213</v>
      </c>
      <c r="B25" s="3" t="s">
        <v>214</v>
      </c>
      <c r="C25" s="33">
        <v>3514320</v>
      </c>
      <c r="D25" s="33">
        <v>3514320</v>
      </c>
      <c r="E25" s="33">
        <v>1226040</v>
      </c>
      <c r="F25" s="33">
        <v>942306.2</v>
      </c>
      <c r="G25" s="34">
        <v>76.857704479462328</v>
      </c>
    </row>
    <row r="26" spans="1:7" ht="25.5" x14ac:dyDescent="0.2">
      <c r="A26" s="2" t="s">
        <v>215</v>
      </c>
      <c r="B26" s="3" t="s">
        <v>216</v>
      </c>
      <c r="C26" s="33">
        <v>50000</v>
      </c>
      <c r="D26" s="33">
        <v>440000</v>
      </c>
      <c r="E26" s="33">
        <v>440000</v>
      </c>
      <c r="F26" s="33">
        <v>373000</v>
      </c>
      <c r="G26" s="34">
        <v>84.77272727272728</v>
      </c>
    </row>
    <row r="27" spans="1:7" x14ac:dyDescent="0.2">
      <c r="A27" s="2" t="s">
        <v>217</v>
      </c>
      <c r="B27" s="3" t="s">
        <v>218</v>
      </c>
      <c r="C27" s="33">
        <v>730000</v>
      </c>
      <c r="D27" s="33">
        <v>730000</v>
      </c>
      <c r="E27" s="33">
        <v>313336</v>
      </c>
      <c r="F27" s="33">
        <v>241815.26</v>
      </c>
      <c r="G27" s="34">
        <v>77.174426175096386</v>
      </c>
    </row>
    <row r="28" spans="1:7" ht="38.25" x14ac:dyDescent="0.2">
      <c r="A28" s="31">
        <v>6020</v>
      </c>
      <c r="B28" s="3" t="s">
        <v>302</v>
      </c>
      <c r="C28" s="33">
        <v>0</v>
      </c>
      <c r="D28" s="33">
        <v>400470</v>
      </c>
      <c r="E28" s="33">
        <v>400470</v>
      </c>
      <c r="F28" s="33">
        <v>394700</v>
      </c>
      <c r="G28" s="34">
        <v>98.559192948285769</v>
      </c>
    </row>
    <row r="29" spans="1:7" x14ac:dyDescent="0.2">
      <c r="A29" s="2" t="s">
        <v>219</v>
      </c>
      <c r="B29" s="3" t="s">
        <v>220</v>
      </c>
      <c r="C29" s="33">
        <v>3695000</v>
      </c>
      <c r="D29" s="33">
        <v>3818900</v>
      </c>
      <c r="E29" s="33">
        <v>1542633</v>
      </c>
      <c r="F29" s="33">
        <v>826786.63</v>
      </c>
      <c r="G29" s="34">
        <v>53.595808594785666</v>
      </c>
    </row>
    <row r="30" spans="1:7" ht="25.5" x14ac:dyDescent="0.2">
      <c r="A30" s="2" t="s">
        <v>221</v>
      </c>
      <c r="B30" s="3" t="s">
        <v>222</v>
      </c>
      <c r="C30" s="33">
        <v>710000</v>
      </c>
      <c r="D30" s="33">
        <v>600200</v>
      </c>
      <c r="E30" s="33">
        <v>150677</v>
      </c>
      <c r="F30" s="33">
        <v>33879.56</v>
      </c>
      <c r="G30" s="34">
        <v>22.484891522926524</v>
      </c>
    </row>
    <row r="31" spans="1:7" x14ac:dyDescent="0.2">
      <c r="A31" s="2" t="s">
        <v>223</v>
      </c>
      <c r="B31" s="3" t="s">
        <v>224</v>
      </c>
      <c r="C31" s="33">
        <v>100000</v>
      </c>
      <c r="D31" s="33">
        <v>100000</v>
      </c>
      <c r="E31" s="33">
        <v>100000</v>
      </c>
      <c r="F31" s="33">
        <v>0</v>
      </c>
      <c r="G31" s="34">
        <f t="shared" si="1"/>
        <v>0</v>
      </c>
    </row>
    <row r="32" spans="1:7" ht="25.5" x14ac:dyDescent="0.2">
      <c r="A32" s="2" t="s">
        <v>225</v>
      </c>
      <c r="B32" s="3" t="s">
        <v>226</v>
      </c>
      <c r="C32" s="33">
        <v>2545003</v>
      </c>
      <c r="D32" s="33">
        <v>1380978</v>
      </c>
      <c r="E32" s="33">
        <v>848334</v>
      </c>
      <c r="F32" s="33">
        <v>0</v>
      </c>
      <c r="G32" s="34">
        <v>0</v>
      </c>
    </row>
    <row r="33" spans="1:7" x14ac:dyDescent="0.2">
      <c r="A33" s="2" t="s">
        <v>227</v>
      </c>
      <c r="B33" s="3" t="s">
        <v>228</v>
      </c>
      <c r="C33" s="33">
        <v>2000</v>
      </c>
      <c r="D33" s="33">
        <v>2000</v>
      </c>
      <c r="E33" s="33">
        <v>0</v>
      </c>
      <c r="F33" s="33">
        <v>0</v>
      </c>
      <c r="G33" s="34">
        <f t="shared" si="1"/>
        <v>0</v>
      </c>
    </row>
    <row r="34" spans="1:7" ht="25.5" x14ac:dyDescent="0.2">
      <c r="A34" s="2" t="s">
        <v>229</v>
      </c>
      <c r="B34" s="3" t="s">
        <v>230</v>
      </c>
      <c r="C34" s="33">
        <v>52000</v>
      </c>
      <c r="D34" s="33">
        <v>52000</v>
      </c>
      <c r="E34" s="33">
        <v>52000</v>
      </c>
      <c r="F34" s="33">
        <v>24000</v>
      </c>
      <c r="G34" s="34">
        <f t="shared" si="1"/>
        <v>46.153846153846153</v>
      </c>
    </row>
    <row r="35" spans="1:7" ht="25.5" x14ac:dyDescent="0.2">
      <c r="A35" s="2" t="s">
        <v>231</v>
      </c>
      <c r="B35" s="3" t="s">
        <v>232</v>
      </c>
      <c r="C35" s="33">
        <v>150000</v>
      </c>
      <c r="D35" s="33">
        <v>170000</v>
      </c>
      <c r="E35" s="33">
        <v>70000</v>
      </c>
      <c r="F35" s="33">
        <v>2850</v>
      </c>
      <c r="G35" s="34">
        <v>4.0714285714285721</v>
      </c>
    </row>
    <row r="36" spans="1:7" x14ac:dyDescent="0.2">
      <c r="A36" s="2" t="s">
        <v>233</v>
      </c>
      <c r="B36" s="3" t="s">
        <v>234</v>
      </c>
      <c r="C36" s="33">
        <v>9000</v>
      </c>
      <c r="D36" s="33">
        <v>9000</v>
      </c>
      <c r="E36" s="33">
        <v>3000</v>
      </c>
      <c r="F36" s="33">
        <v>2520</v>
      </c>
      <c r="G36" s="34">
        <v>84</v>
      </c>
    </row>
    <row r="37" spans="1:7" ht="13.5" thickBot="1" x14ac:dyDescent="0.25">
      <c r="A37" s="43" t="s">
        <v>235</v>
      </c>
      <c r="B37" s="44" t="s">
        <v>236</v>
      </c>
      <c r="C37" s="45">
        <v>150000</v>
      </c>
      <c r="D37" s="45">
        <v>150000</v>
      </c>
      <c r="E37" s="45">
        <v>60000</v>
      </c>
      <c r="F37" s="45">
        <v>39440</v>
      </c>
      <c r="G37" s="46">
        <v>65.733333333333334</v>
      </c>
    </row>
    <row r="38" spans="1:7" ht="26.25" thickBot="1" x14ac:dyDescent="0.25">
      <c r="A38" s="47" t="s">
        <v>237</v>
      </c>
      <c r="B38" s="48" t="s">
        <v>238</v>
      </c>
      <c r="C38" s="49">
        <f>SUM(C39:C52)</f>
        <v>116570000</v>
      </c>
      <c r="D38" s="49">
        <f t="shared" ref="D38:F38" si="4">SUM(D39:D52)</f>
        <v>121370488.59</v>
      </c>
      <c r="E38" s="49">
        <f t="shared" si="4"/>
        <v>39936458.589999996</v>
      </c>
      <c r="F38" s="49">
        <f t="shared" si="4"/>
        <v>34646595.479999997</v>
      </c>
      <c r="G38" s="50">
        <f t="shared" si="1"/>
        <v>86.754300965172277</v>
      </c>
    </row>
    <row r="39" spans="1:7" ht="25.5" x14ac:dyDescent="0.2">
      <c r="A39" s="35" t="s">
        <v>239</v>
      </c>
      <c r="B39" s="36" t="s">
        <v>240</v>
      </c>
      <c r="C39" s="37">
        <v>770000</v>
      </c>
      <c r="D39" s="37">
        <v>770000</v>
      </c>
      <c r="E39" s="37">
        <v>259578</v>
      </c>
      <c r="F39" s="37">
        <v>231151.72</v>
      </c>
      <c r="G39" s="38">
        <v>89.049041135997655</v>
      </c>
    </row>
    <row r="40" spans="1:7" x14ac:dyDescent="0.2">
      <c r="A40" s="2" t="s">
        <v>241</v>
      </c>
      <c r="B40" s="3" t="s">
        <v>242</v>
      </c>
      <c r="C40" s="33">
        <v>29564261</v>
      </c>
      <c r="D40" s="33">
        <v>29567861</v>
      </c>
      <c r="E40" s="33">
        <v>10083151</v>
      </c>
      <c r="F40" s="33">
        <v>8475620.6500000004</v>
      </c>
      <c r="G40" s="34">
        <v>84.057261961067525</v>
      </c>
    </row>
    <row r="41" spans="1:7" ht="25.5" x14ac:dyDescent="0.2">
      <c r="A41" s="2" t="s">
        <v>243</v>
      </c>
      <c r="B41" s="3" t="s">
        <v>244</v>
      </c>
      <c r="C41" s="33">
        <v>21866553</v>
      </c>
      <c r="D41" s="33">
        <v>22496253</v>
      </c>
      <c r="E41" s="33">
        <v>8262783</v>
      </c>
      <c r="F41" s="33">
        <v>6664086.7199999997</v>
      </c>
      <c r="G41" s="34">
        <v>80.651842363523272</v>
      </c>
    </row>
    <row r="42" spans="1:7" ht="25.5" x14ac:dyDescent="0.2">
      <c r="A42" s="2" t="s">
        <v>245</v>
      </c>
      <c r="B42" s="3" t="s">
        <v>244</v>
      </c>
      <c r="C42" s="33">
        <v>48655900</v>
      </c>
      <c r="D42" s="33">
        <v>51554900</v>
      </c>
      <c r="E42" s="33">
        <v>14853100</v>
      </c>
      <c r="F42" s="33">
        <v>13974609.02</v>
      </c>
      <c r="G42" s="34">
        <v>94.085470507840114</v>
      </c>
    </row>
    <row r="43" spans="1:7" ht="25.5" x14ac:dyDescent="0.2">
      <c r="A43" s="2" t="s">
        <v>323</v>
      </c>
      <c r="B43" s="3" t="s">
        <v>244</v>
      </c>
      <c r="C43" s="33">
        <v>0</v>
      </c>
      <c r="D43" s="33">
        <v>1381362.37</v>
      </c>
      <c r="E43" s="33">
        <v>1381362.37</v>
      </c>
      <c r="F43" s="33">
        <v>1381362.37</v>
      </c>
      <c r="G43" s="34">
        <v>100</v>
      </c>
    </row>
    <row r="44" spans="1:7" ht="25.5" x14ac:dyDescent="0.2">
      <c r="A44" s="2" t="s">
        <v>246</v>
      </c>
      <c r="B44" s="3" t="s">
        <v>247</v>
      </c>
      <c r="C44" s="33">
        <v>5791362</v>
      </c>
      <c r="D44" s="33">
        <v>5794962</v>
      </c>
      <c r="E44" s="33">
        <v>1825490</v>
      </c>
      <c r="F44" s="33">
        <v>1624382.6099999999</v>
      </c>
      <c r="G44" s="34">
        <v>88.983374874691165</v>
      </c>
    </row>
    <row r="45" spans="1:7" x14ac:dyDescent="0.2">
      <c r="A45" s="2" t="s">
        <v>248</v>
      </c>
      <c r="B45" s="3" t="s">
        <v>249</v>
      </c>
      <c r="C45" s="33">
        <v>7220788</v>
      </c>
      <c r="D45" s="33">
        <v>7220788</v>
      </c>
      <c r="E45" s="33">
        <v>2382776</v>
      </c>
      <c r="F45" s="33">
        <v>1704852.6800000002</v>
      </c>
      <c r="G45" s="34">
        <v>71.549011740927398</v>
      </c>
    </row>
    <row r="46" spans="1:7" x14ac:dyDescent="0.2">
      <c r="A46" s="2" t="s">
        <v>250</v>
      </c>
      <c r="B46" s="3" t="s">
        <v>251</v>
      </c>
      <c r="C46" s="33">
        <v>455178</v>
      </c>
      <c r="D46" s="33">
        <v>456988</v>
      </c>
      <c r="E46" s="33">
        <v>164350</v>
      </c>
      <c r="F46" s="33">
        <v>87467.8</v>
      </c>
      <c r="G46" s="34">
        <v>53.220444174018866</v>
      </c>
    </row>
    <row r="47" spans="1:7" ht="25.5" x14ac:dyDescent="0.2">
      <c r="A47" s="2" t="s">
        <v>252</v>
      </c>
      <c r="B47" s="3" t="s">
        <v>253</v>
      </c>
      <c r="C47" s="33">
        <v>20000</v>
      </c>
      <c r="D47" s="33">
        <v>20000</v>
      </c>
      <c r="E47" s="33">
        <v>7800</v>
      </c>
      <c r="F47" s="33">
        <v>138.1</v>
      </c>
      <c r="G47" s="34">
        <v>1.7705128205128202</v>
      </c>
    </row>
    <row r="48" spans="1:7" ht="25.5" x14ac:dyDescent="0.2">
      <c r="A48" s="2" t="s">
        <v>254</v>
      </c>
      <c r="B48" s="3" t="s">
        <v>255</v>
      </c>
      <c r="C48" s="33">
        <v>784740</v>
      </c>
      <c r="D48" s="33">
        <v>784740</v>
      </c>
      <c r="E48" s="33">
        <v>227832</v>
      </c>
      <c r="F48" s="33">
        <v>171324.5</v>
      </c>
      <c r="G48" s="34">
        <v>75.197733417605946</v>
      </c>
    </row>
    <row r="49" spans="1:7" ht="25.5" x14ac:dyDescent="0.2">
      <c r="A49" s="2" t="s">
        <v>256</v>
      </c>
      <c r="B49" s="3" t="s">
        <v>257</v>
      </c>
      <c r="C49" s="33">
        <v>835199</v>
      </c>
      <c r="D49" s="33">
        <v>835199</v>
      </c>
      <c r="E49" s="33">
        <v>274808</v>
      </c>
      <c r="F49" s="33">
        <v>175035.11000000002</v>
      </c>
      <c r="G49" s="34">
        <v>63.693600622980419</v>
      </c>
    </row>
    <row r="50" spans="1:7" ht="38.25" x14ac:dyDescent="0.2">
      <c r="A50" s="2" t="s">
        <v>258</v>
      </c>
      <c r="B50" s="3" t="s">
        <v>259</v>
      </c>
      <c r="C50" s="33">
        <v>411019</v>
      </c>
      <c r="D50" s="33">
        <v>411019</v>
      </c>
      <c r="E50" s="33">
        <v>137012</v>
      </c>
      <c r="F50" s="33">
        <v>80147.98000000001</v>
      </c>
      <c r="G50" s="34">
        <v>58.49705135316615</v>
      </c>
    </row>
    <row r="51" spans="1:7" ht="51" x14ac:dyDescent="0.2">
      <c r="A51" s="2" t="s">
        <v>324</v>
      </c>
      <c r="B51" s="44" t="s">
        <v>325</v>
      </c>
      <c r="C51" s="45">
        <v>0</v>
      </c>
      <c r="D51" s="45">
        <v>76416.22</v>
      </c>
      <c r="E51" s="45">
        <v>76416.22</v>
      </c>
      <c r="F51" s="45">
        <v>76416.22</v>
      </c>
      <c r="G51" s="46">
        <v>100</v>
      </c>
    </row>
    <row r="52" spans="1:7" ht="51.75" thickBot="1" x14ac:dyDescent="0.25">
      <c r="A52" s="43" t="s">
        <v>201</v>
      </c>
      <c r="B52" s="44" t="s">
        <v>202</v>
      </c>
      <c r="C52" s="45">
        <v>195000</v>
      </c>
      <c r="D52" s="45">
        <v>0</v>
      </c>
      <c r="E52" s="45">
        <v>0</v>
      </c>
      <c r="F52" s="45">
        <v>0</v>
      </c>
      <c r="G52" s="46">
        <f t="shared" si="1"/>
        <v>0</v>
      </c>
    </row>
    <row r="53" spans="1:7" ht="26.25" thickBot="1" x14ac:dyDescent="0.25">
      <c r="A53" s="89" t="s">
        <v>305</v>
      </c>
      <c r="B53" s="90" t="s">
        <v>315</v>
      </c>
      <c r="C53" s="49">
        <f>SUM(C54:C66)</f>
        <v>0</v>
      </c>
      <c r="D53" s="49">
        <f t="shared" ref="D53:F53" si="5">SUM(D54:D66)</f>
        <v>17750014.149999999</v>
      </c>
      <c r="E53" s="49">
        <f t="shared" si="5"/>
        <v>6787896.9500000002</v>
      </c>
      <c r="F53" s="49">
        <f t="shared" si="5"/>
        <v>5287344.75</v>
      </c>
      <c r="G53" s="50">
        <f t="shared" si="1"/>
        <v>77.893709774129675</v>
      </c>
    </row>
    <row r="54" spans="1:7" ht="25.5" x14ac:dyDescent="0.2">
      <c r="A54" s="35" t="s">
        <v>239</v>
      </c>
      <c r="B54" s="36" t="s">
        <v>240</v>
      </c>
      <c r="C54" s="37">
        <v>0</v>
      </c>
      <c r="D54" s="37">
        <v>2348833</v>
      </c>
      <c r="E54" s="37">
        <v>539500</v>
      </c>
      <c r="F54" s="37">
        <v>446116.62</v>
      </c>
      <c r="G54" s="38">
        <v>82.690754402224272</v>
      </c>
    </row>
    <row r="55" spans="1:7" x14ac:dyDescent="0.2">
      <c r="A55" s="2" t="s">
        <v>306</v>
      </c>
      <c r="B55" s="3" t="s">
        <v>307</v>
      </c>
      <c r="C55" s="33">
        <v>0</v>
      </c>
      <c r="D55" s="33">
        <v>4139669.15</v>
      </c>
      <c r="E55" s="33">
        <v>1399725.95</v>
      </c>
      <c r="F55" s="33">
        <v>1056740.28</v>
      </c>
      <c r="G55" s="34">
        <v>75.496226957855569</v>
      </c>
    </row>
    <row r="56" spans="1:7" ht="38.25" x14ac:dyDescent="0.2">
      <c r="A56" s="32">
        <v>2111</v>
      </c>
      <c r="B56" s="3" t="s">
        <v>308</v>
      </c>
      <c r="C56" s="33">
        <v>0</v>
      </c>
      <c r="D56" s="33">
        <v>2960494</v>
      </c>
      <c r="E56" s="33">
        <v>1924735</v>
      </c>
      <c r="F56" s="33">
        <v>1340003.02</v>
      </c>
      <c r="G56" s="34">
        <v>69.620130563428219</v>
      </c>
    </row>
    <row r="57" spans="1:7" ht="25.5" x14ac:dyDescent="0.2">
      <c r="A57" s="2" t="s">
        <v>189</v>
      </c>
      <c r="B57" s="3" t="s">
        <v>190</v>
      </c>
      <c r="C57" s="33">
        <v>0</v>
      </c>
      <c r="D57" s="33">
        <v>617800</v>
      </c>
      <c r="E57" s="33">
        <v>412000</v>
      </c>
      <c r="F57" s="33">
        <v>301022.98</v>
      </c>
      <c r="G57" s="34">
        <v>73.063830097087376</v>
      </c>
    </row>
    <row r="58" spans="1:7" ht="25.5" x14ac:dyDescent="0.2">
      <c r="A58" s="2" t="s">
        <v>191</v>
      </c>
      <c r="B58" s="3" t="s">
        <v>192</v>
      </c>
      <c r="C58" s="33">
        <v>0</v>
      </c>
      <c r="D58" s="33">
        <v>12000</v>
      </c>
      <c r="E58" s="33">
        <v>4000</v>
      </c>
      <c r="F58" s="33">
        <v>2169.17</v>
      </c>
      <c r="G58" s="34">
        <v>54.229250000000008</v>
      </c>
    </row>
    <row r="59" spans="1:7" ht="38.25" x14ac:dyDescent="0.2">
      <c r="A59" s="2" t="s">
        <v>193</v>
      </c>
      <c r="B59" s="3" t="s">
        <v>194</v>
      </c>
      <c r="C59" s="33">
        <v>0</v>
      </c>
      <c r="D59" s="33">
        <v>5601784</v>
      </c>
      <c r="E59" s="33">
        <v>1854651</v>
      </c>
      <c r="F59" s="33">
        <v>1709423.5999999996</v>
      </c>
      <c r="G59" s="34">
        <v>92.169556428675776</v>
      </c>
    </row>
    <row r="60" spans="1:7" ht="25.5" x14ac:dyDescent="0.2">
      <c r="A60" s="2" t="s">
        <v>197</v>
      </c>
      <c r="B60" s="3" t="s">
        <v>198</v>
      </c>
      <c r="C60" s="33">
        <v>0</v>
      </c>
      <c r="D60" s="33">
        <v>791467</v>
      </c>
      <c r="E60" s="33">
        <v>314919</v>
      </c>
      <c r="F60" s="33">
        <v>218037.69999999998</v>
      </c>
      <c r="G60" s="34">
        <v>69.23612103429771</v>
      </c>
    </row>
    <row r="61" spans="1:7" ht="51" x14ac:dyDescent="0.2">
      <c r="A61" s="2" t="s">
        <v>201</v>
      </c>
      <c r="B61" s="3" t="s">
        <v>202</v>
      </c>
      <c r="C61" s="33">
        <v>0</v>
      </c>
      <c r="D61" s="33">
        <v>390000</v>
      </c>
      <c r="E61" s="33">
        <v>0</v>
      </c>
      <c r="F61" s="33">
        <v>0</v>
      </c>
      <c r="G61" s="34">
        <f t="shared" si="1"/>
        <v>0</v>
      </c>
    </row>
    <row r="62" spans="1:7" ht="51" x14ac:dyDescent="0.2">
      <c r="A62" s="2" t="s">
        <v>203</v>
      </c>
      <c r="B62" s="3" t="s">
        <v>204</v>
      </c>
      <c r="C62" s="33">
        <v>0</v>
      </c>
      <c r="D62" s="33">
        <v>43467</v>
      </c>
      <c r="E62" s="33">
        <v>22649</v>
      </c>
      <c r="F62" s="33">
        <v>17450</v>
      </c>
      <c r="G62" s="34">
        <v>77.045344165305309</v>
      </c>
    </row>
    <row r="63" spans="1:7" x14ac:dyDescent="0.2">
      <c r="A63" s="2" t="s">
        <v>205</v>
      </c>
      <c r="B63" s="3" t="s">
        <v>206</v>
      </c>
      <c r="C63" s="33">
        <v>0</v>
      </c>
      <c r="D63" s="33">
        <v>40500</v>
      </c>
      <c r="E63" s="33">
        <v>15713</v>
      </c>
      <c r="F63" s="33">
        <v>13859.05</v>
      </c>
      <c r="G63" s="34">
        <v>88.201171004900388</v>
      </c>
    </row>
    <row r="64" spans="1:7" ht="38.25" x14ac:dyDescent="0.2">
      <c r="A64" s="2" t="s">
        <v>309</v>
      </c>
      <c r="B64" s="3" t="s">
        <v>310</v>
      </c>
      <c r="C64" s="33">
        <v>0</v>
      </c>
      <c r="D64" s="33">
        <v>90000</v>
      </c>
      <c r="E64" s="33">
        <v>62000</v>
      </c>
      <c r="F64" s="33">
        <v>8320</v>
      </c>
      <c r="G64" s="34">
        <v>13.419354838709676</v>
      </c>
    </row>
    <row r="65" spans="1:7" hidden="1" x14ac:dyDescent="0.2">
      <c r="A65" s="2" t="s">
        <v>207</v>
      </c>
      <c r="B65" s="3" t="s">
        <v>208</v>
      </c>
      <c r="C65" s="33">
        <v>0</v>
      </c>
      <c r="D65" s="33">
        <v>0</v>
      </c>
      <c r="E65" s="33">
        <v>0</v>
      </c>
      <c r="F65" s="33">
        <v>0</v>
      </c>
      <c r="G65" s="34">
        <f t="shared" si="1"/>
        <v>0</v>
      </c>
    </row>
    <row r="66" spans="1:7" ht="26.25" thickBot="1" x14ac:dyDescent="0.25">
      <c r="A66" s="43" t="s">
        <v>209</v>
      </c>
      <c r="B66" s="44" t="s">
        <v>210</v>
      </c>
      <c r="C66" s="45">
        <v>0</v>
      </c>
      <c r="D66" s="45">
        <v>714000</v>
      </c>
      <c r="E66" s="45">
        <v>238004</v>
      </c>
      <c r="F66" s="45">
        <v>174202.33000000002</v>
      </c>
      <c r="G66" s="46">
        <v>73.193026167627437</v>
      </c>
    </row>
    <row r="67" spans="1:7" ht="26.25" thickBot="1" x14ac:dyDescent="0.25">
      <c r="A67" s="47" t="s">
        <v>260</v>
      </c>
      <c r="B67" s="48" t="s">
        <v>261</v>
      </c>
      <c r="C67" s="49">
        <f>SUM(C68:C76)</f>
        <v>15040834</v>
      </c>
      <c r="D67" s="49">
        <f t="shared" ref="D67:F67" si="6">SUM(D68:D76)</f>
        <v>15229834</v>
      </c>
      <c r="E67" s="49">
        <f t="shared" si="6"/>
        <v>4927914</v>
      </c>
      <c r="F67" s="49">
        <f t="shared" si="6"/>
        <v>4184446.0200000005</v>
      </c>
      <c r="G67" s="50">
        <f t="shared" si="1"/>
        <v>84.913129977511787</v>
      </c>
    </row>
    <row r="68" spans="1:7" ht="25.5" x14ac:dyDescent="0.2">
      <c r="A68" s="35" t="s">
        <v>239</v>
      </c>
      <c r="B68" s="36" t="s">
        <v>240</v>
      </c>
      <c r="C68" s="37">
        <v>490000</v>
      </c>
      <c r="D68" s="37">
        <v>491500</v>
      </c>
      <c r="E68" s="37">
        <v>168704</v>
      </c>
      <c r="F68" s="37">
        <v>87016.17</v>
      </c>
      <c r="G68" s="38">
        <v>51.579197885053105</v>
      </c>
    </row>
    <row r="69" spans="1:7" x14ac:dyDescent="0.2">
      <c r="A69" s="2" t="s">
        <v>262</v>
      </c>
      <c r="B69" s="3" t="s">
        <v>263</v>
      </c>
      <c r="C69" s="33">
        <v>4313334</v>
      </c>
      <c r="D69" s="33">
        <v>4313334</v>
      </c>
      <c r="E69" s="33">
        <v>1417082</v>
      </c>
      <c r="F69" s="33">
        <v>1292616.3600000001</v>
      </c>
      <c r="G69" s="34">
        <v>91.216765155439134</v>
      </c>
    </row>
    <row r="70" spans="1:7" x14ac:dyDescent="0.2">
      <c r="A70" s="2" t="s">
        <v>264</v>
      </c>
      <c r="B70" s="3" t="s">
        <v>265</v>
      </c>
      <c r="C70" s="33">
        <v>3277855</v>
      </c>
      <c r="D70" s="33">
        <v>3277855</v>
      </c>
      <c r="E70" s="33">
        <v>1092254</v>
      </c>
      <c r="F70" s="33">
        <v>970873.38</v>
      </c>
      <c r="G70" s="34">
        <v>88.887143466629553</v>
      </c>
    </row>
    <row r="71" spans="1:7" x14ac:dyDescent="0.2">
      <c r="A71" s="2" t="s">
        <v>266</v>
      </c>
      <c r="B71" s="3" t="s">
        <v>267</v>
      </c>
      <c r="C71" s="33">
        <v>143298</v>
      </c>
      <c r="D71" s="33">
        <v>143298</v>
      </c>
      <c r="E71" s="33">
        <v>42754</v>
      </c>
      <c r="F71" s="33">
        <v>38550.65</v>
      </c>
      <c r="G71" s="34">
        <v>90.168522243532763</v>
      </c>
    </row>
    <row r="72" spans="1:7" ht="25.5" x14ac:dyDescent="0.2">
      <c r="A72" s="2" t="s">
        <v>268</v>
      </c>
      <c r="B72" s="3" t="s">
        <v>269</v>
      </c>
      <c r="C72" s="33">
        <v>5850797</v>
      </c>
      <c r="D72" s="33">
        <v>6036797</v>
      </c>
      <c r="E72" s="33">
        <v>1924500</v>
      </c>
      <c r="F72" s="33">
        <v>1537691.3600000003</v>
      </c>
      <c r="G72" s="34">
        <v>79.900824110158496</v>
      </c>
    </row>
    <row r="73" spans="1:7" ht="25.5" x14ac:dyDescent="0.2">
      <c r="A73" s="2" t="s">
        <v>270</v>
      </c>
      <c r="B73" s="3" t="s">
        <v>271</v>
      </c>
      <c r="C73" s="33">
        <v>858650</v>
      </c>
      <c r="D73" s="33">
        <v>860150</v>
      </c>
      <c r="E73" s="33">
        <v>274620</v>
      </c>
      <c r="F73" s="33">
        <v>257698.1</v>
      </c>
      <c r="G73" s="34">
        <v>93.838067147330861</v>
      </c>
    </row>
    <row r="74" spans="1:7" x14ac:dyDescent="0.2">
      <c r="A74" s="2" t="s">
        <v>272</v>
      </c>
      <c r="B74" s="3" t="s">
        <v>273</v>
      </c>
      <c r="C74" s="33">
        <v>42900</v>
      </c>
      <c r="D74" s="33">
        <v>42900</v>
      </c>
      <c r="E74" s="33">
        <v>5000</v>
      </c>
      <c r="F74" s="33">
        <v>0</v>
      </c>
      <c r="G74" s="34">
        <v>0</v>
      </c>
    </row>
    <row r="75" spans="1:7" x14ac:dyDescent="0.2">
      <c r="A75" s="2" t="s">
        <v>274</v>
      </c>
      <c r="B75" s="3" t="s">
        <v>275</v>
      </c>
      <c r="C75" s="33">
        <v>49000</v>
      </c>
      <c r="D75" s="33">
        <v>49000</v>
      </c>
      <c r="E75" s="33">
        <v>0</v>
      </c>
      <c r="F75" s="33">
        <v>0</v>
      </c>
      <c r="G75" s="34">
        <v>0</v>
      </c>
    </row>
    <row r="76" spans="1:7" ht="13.5" thickBot="1" x14ac:dyDescent="0.25">
      <c r="A76" s="43" t="s">
        <v>276</v>
      </c>
      <c r="B76" s="44" t="s">
        <v>277</v>
      </c>
      <c r="C76" s="45">
        <v>15000</v>
      </c>
      <c r="D76" s="45">
        <v>15000</v>
      </c>
      <c r="E76" s="45">
        <v>3000</v>
      </c>
      <c r="F76" s="45">
        <v>0</v>
      </c>
      <c r="G76" s="46">
        <f t="shared" si="1"/>
        <v>0</v>
      </c>
    </row>
    <row r="77" spans="1:7" ht="13.5" thickBot="1" x14ac:dyDescent="0.25">
      <c r="A77" s="47" t="s">
        <v>278</v>
      </c>
      <c r="B77" s="48" t="s">
        <v>316</v>
      </c>
      <c r="C77" s="49">
        <f>SUM(C78:C79)</f>
        <v>2235000</v>
      </c>
      <c r="D77" s="49">
        <f t="shared" ref="D77:F77" si="7">SUM(D78:D79)</f>
        <v>2235000</v>
      </c>
      <c r="E77" s="49">
        <f t="shared" si="7"/>
        <v>750530</v>
      </c>
      <c r="F77" s="49">
        <f t="shared" si="7"/>
        <v>540157.23</v>
      </c>
      <c r="G77" s="50">
        <f t="shared" si="1"/>
        <v>71.970105125711157</v>
      </c>
    </row>
    <row r="78" spans="1:7" ht="25.5" x14ac:dyDescent="0.2">
      <c r="A78" s="35" t="s">
        <v>239</v>
      </c>
      <c r="B78" s="36" t="s">
        <v>240</v>
      </c>
      <c r="C78" s="37">
        <v>2135000</v>
      </c>
      <c r="D78" s="37">
        <v>2135000</v>
      </c>
      <c r="E78" s="37">
        <v>750530</v>
      </c>
      <c r="F78" s="37">
        <v>540157.23</v>
      </c>
      <c r="G78" s="38">
        <v>71.970105125711157</v>
      </c>
    </row>
    <row r="79" spans="1:7" ht="13.5" thickBot="1" x14ac:dyDescent="0.25">
      <c r="A79" s="43" t="s">
        <v>279</v>
      </c>
      <c r="B79" s="44" t="s">
        <v>280</v>
      </c>
      <c r="C79" s="45">
        <v>100000</v>
      </c>
      <c r="D79" s="45">
        <v>100000</v>
      </c>
      <c r="E79" s="45">
        <v>0</v>
      </c>
      <c r="F79" s="45">
        <v>0</v>
      </c>
      <c r="G79" s="46">
        <f t="shared" si="1"/>
        <v>0</v>
      </c>
    </row>
    <row r="80" spans="1:7" ht="13.5" thickBot="1" x14ac:dyDescent="0.25">
      <c r="A80" s="51" t="s">
        <v>136</v>
      </c>
      <c r="B80" s="48" t="s">
        <v>281</v>
      </c>
      <c r="C80" s="52">
        <f>C10+C38+C53+C67+C77</f>
        <v>173099875</v>
      </c>
      <c r="D80" s="52">
        <f t="shared" ref="D80:F80" si="8">D10+D38+D53+D67+D77</f>
        <v>185611514.74000001</v>
      </c>
      <c r="E80" s="52">
        <f t="shared" si="8"/>
        <v>63759341.539999999</v>
      </c>
      <c r="F80" s="52">
        <f t="shared" si="8"/>
        <v>52577380.359999999</v>
      </c>
      <c r="G80" s="53">
        <f t="shared" si="1"/>
        <v>82.462238614893963</v>
      </c>
    </row>
    <row r="81" spans="1:7" ht="24.6" customHeight="1" x14ac:dyDescent="0.2">
      <c r="A81" s="95" t="s">
        <v>282</v>
      </c>
      <c r="B81" s="96"/>
      <c r="C81" s="96"/>
      <c r="D81" s="96"/>
      <c r="E81" s="96"/>
      <c r="F81" s="96"/>
      <c r="G81" s="97"/>
    </row>
    <row r="82" spans="1:7" ht="64.5" thickBot="1" x14ac:dyDescent="0.25">
      <c r="A82" s="118" t="s">
        <v>177</v>
      </c>
      <c r="B82" s="119" t="s">
        <v>178</v>
      </c>
      <c r="C82" s="119" t="s">
        <v>179</v>
      </c>
      <c r="D82" s="119" t="s">
        <v>180</v>
      </c>
      <c r="E82" s="119" t="s">
        <v>181</v>
      </c>
      <c r="F82" s="119" t="s">
        <v>182</v>
      </c>
      <c r="G82" s="120" t="s">
        <v>183</v>
      </c>
    </row>
    <row r="83" spans="1:7" ht="13.5" thickBot="1" x14ac:dyDescent="0.25">
      <c r="A83" s="39" t="s">
        <v>304</v>
      </c>
      <c r="B83" s="40" t="s">
        <v>303</v>
      </c>
      <c r="C83" s="56">
        <f>SUM(C84:C94)</f>
        <v>239300</v>
      </c>
      <c r="D83" s="56">
        <f t="shared" ref="D83:F83" si="9">SUM(D84:D94)</f>
        <v>9287962.6900000013</v>
      </c>
      <c r="E83" s="56">
        <f t="shared" si="9"/>
        <v>5728888.2299999995</v>
      </c>
      <c r="F83" s="56">
        <f t="shared" si="9"/>
        <v>5149895.72</v>
      </c>
      <c r="G83" s="53">
        <f t="shared" ref="G83:G118" si="10">IF(E83=0,0,(F83/E83)*100)</f>
        <v>89.89345773987985</v>
      </c>
    </row>
    <row r="84" spans="1:7" ht="38.25" x14ac:dyDescent="0.2">
      <c r="A84" s="35" t="s">
        <v>193</v>
      </c>
      <c r="B84" s="36" t="s">
        <v>194</v>
      </c>
      <c r="C84" s="54">
        <v>60000</v>
      </c>
      <c r="D84" s="4">
        <v>0</v>
      </c>
      <c r="E84" s="4">
        <v>0</v>
      </c>
      <c r="F84" s="4">
        <v>0</v>
      </c>
      <c r="G84" s="4">
        <v>0</v>
      </c>
    </row>
    <row r="85" spans="1:7" x14ac:dyDescent="0.2">
      <c r="A85" s="2" t="s">
        <v>207</v>
      </c>
      <c r="B85" s="3" t="s">
        <v>208</v>
      </c>
      <c r="C85" s="4">
        <v>0</v>
      </c>
      <c r="D85" s="4">
        <v>31640.76</v>
      </c>
      <c r="E85" s="4">
        <v>10546.92</v>
      </c>
      <c r="F85" s="4">
        <v>31640.760000000002</v>
      </c>
      <c r="G85" s="5">
        <v>300</v>
      </c>
    </row>
    <row r="86" spans="1:7" ht="25.5" x14ac:dyDescent="0.2">
      <c r="A86" s="2" t="s">
        <v>215</v>
      </c>
      <c r="B86" s="3" t="s">
        <v>216</v>
      </c>
      <c r="C86" s="4">
        <v>0</v>
      </c>
      <c r="D86" s="4">
        <v>4318.6100000000006</v>
      </c>
      <c r="E86" s="4">
        <v>1439.5366666666666</v>
      </c>
      <c r="F86" s="4">
        <v>4318.24</v>
      </c>
      <c r="G86" s="5">
        <v>299.97429728546916</v>
      </c>
    </row>
    <row r="87" spans="1:7" x14ac:dyDescent="0.2">
      <c r="A87" s="2" t="s">
        <v>219</v>
      </c>
      <c r="B87" s="3" t="s">
        <v>220</v>
      </c>
      <c r="C87" s="4">
        <v>0</v>
      </c>
      <c r="D87" s="4">
        <v>130000</v>
      </c>
      <c r="E87" s="4">
        <v>130000</v>
      </c>
      <c r="F87" s="4">
        <v>0</v>
      </c>
      <c r="G87" s="5">
        <v>0</v>
      </c>
    </row>
    <row r="88" spans="1:7" x14ac:dyDescent="0.2">
      <c r="A88" s="2" t="s">
        <v>283</v>
      </c>
      <c r="B88" s="3" t="s">
        <v>284</v>
      </c>
      <c r="C88" s="4">
        <v>0</v>
      </c>
      <c r="D88" s="4">
        <v>3370181.3200000003</v>
      </c>
      <c r="E88" s="4">
        <v>2247894.44</v>
      </c>
      <c r="F88" s="4">
        <v>1683430.32</v>
      </c>
      <c r="G88" s="5">
        <v>74.889206986071827</v>
      </c>
    </row>
    <row r="89" spans="1:7" ht="25.5" x14ac:dyDescent="0.2">
      <c r="A89" s="2" t="s">
        <v>311</v>
      </c>
      <c r="B89" s="3" t="s">
        <v>312</v>
      </c>
      <c r="C89" s="4">
        <v>0</v>
      </c>
      <c r="D89" s="4">
        <v>190000</v>
      </c>
      <c r="E89" s="4">
        <v>190000</v>
      </c>
      <c r="F89" s="4">
        <v>47984.4</v>
      </c>
      <c r="G89" s="5">
        <v>25.254947368421053</v>
      </c>
    </row>
    <row r="90" spans="1:7" ht="38.25" x14ac:dyDescent="0.2">
      <c r="A90" s="2" t="s">
        <v>313</v>
      </c>
      <c r="B90" s="3" t="s">
        <v>314</v>
      </c>
      <c r="C90" s="4">
        <v>0</v>
      </c>
      <c r="D90" s="4">
        <v>2000000</v>
      </c>
      <c r="E90" s="4">
        <v>2000000</v>
      </c>
      <c r="F90" s="4">
        <v>0</v>
      </c>
      <c r="G90" s="5">
        <v>0</v>
      </c>
    </row>
    <row r="91" spans="1:7" ht="25.5" x14ac:dyDescent="0.2">
      <c r="A91" s="2" t="s">
        <v>225</v>
      </c>
      <c r="B91" s="3" t="s">
        <v>226</v>
      </c>
      <c r="C91" s="4">
        <v>0</v>
      </c>
      <c r="D91" s="4">
        <v>3382522</v>
      </c>
      <c r="E91" s="4">
        <v>1127507.3333333333</v>
      </c>
      <c r="F91" s="4">
        <v>3382522</v>
      </c>
      <c r="G91" s="5">
        <v>300</v>
      </c>
    </row>
    <row r="92" spans="1:7" ht="25.5" x14ac:dyDescent="0.2">
      <c r="A92" s="2" t="s">
        <v>285</v>
      </c>
      <c r="B92" s="3" t="s">
        <v>286</v>
      </c>
      <c r="C92" s="4">
        <v>50000</v>
      </c>
      <c r="D92" s="4">
        <v>50000</v>
      </c>
      <c r="E92" s="4">
        <v>0</v>
      </c>
      <c r="F92" s="4">
        <v>0</v>
      </c>
      <c r="G92" s="5">
        <f t="shared" si="10"/>
        <v>0</v>
      </c>
    </row>
    <row r="93" spans="1:7" ht="38.25" x14ac:dyDescent="0.2">
      <c r="A93" s="2" t="s">
        <v>287</v>
      </c>
      <c r="B93" s="3" t="s">
        <v>288</v>
      </c>
      <c r="C93" s="4">
        <v>50000</v>
      </c>
      <c r="D93" s="4">
        <v>50000</v>
      </c>
      <c r="E93" s="4">
        <v>0</v>
      </c>
      <c r="F93" s="4">
        <v>0</v>
      </c>
      <c r="G93" s="5">
        <f t="shared" si="10"/>
        <v>0</v>
      </c>
    </row>
    <row r="94" spans="1:7" ht="13.5" thickBot="1" x14ac:dyDescent="0.25">
      <c r="A94" s="43" t="s">
        <v>289</v>
      </c>
      <c r="B94" s="44" t="s">
        <v>290</v>
      </c>
      <c r="C94" s="59">
        <v>79300</v>
      </c>
      <c r="D94" s="59">
        <v>79300</v>
      </c>
      <c r="E94" s="59">
        <v>21500</v>
      </c>
      <c r="F94" s="59">
        <v>0</v>
      </c>
      <c r="G94" s="60">
        <v>0</v>
      </c>
    </row>
    <row r="95" spans="1:7" ht="26.25" thickBot="1" x14ac:dyDescent="0.25">
      <c r="A95" s="47" t="s">
        <v>237</v>
      </c>
      <c r="B95" s="48" t="s">
        <v>238</v>
      </c>
      <c r="C95" s="52">
        <f>SUM(C96:C101)</f>
        <v>1837229</v>
      </c>
      <c r="D95" s="52">
        <f t="shared" ref="D95:F95" si="11">SUM(D96:D101)</f>
        <v>3177644.04</v>
      </c>
      <c r="E95" s="52">
        <f t="shared" si="11"/>
        <v>1106359.3466666667</v>
      </c>
      <c r="F95" s="52">
        <f t="shared" si="11"/>
        <v>1354394.0999999996</v>
      </c>
      <c r="G95" s="53">
        <f t="shared" si="10"/>
        <v>122.41900464624203</v>
      </c>
    </row>
    <row r="96" spans="1:7" x14ac:dyDescent="0.2">
      <c r="A96" s="35" t="s">
        <v>241</v>
      </c>
      <c r="B96" s="36" t="s">
        <v>242</v>
      </c>
      <c r="C96" s="54">
        <v>1300000</v>
      </c>
      <c r="D96" s="54">
        <v>1320039.93</v>
      </c>
      <c r="E96" s="54">
        <v>440013.31</v>
      </c>
      <c r="F96" s="54">
        <v>151791.65</v>
      </c>
      <c r="G96" s="55">
        <v>34.497058736700488</v>
      </c>
    </row>
    <row r="97" spans="1:7" ht="25.5" x14ac:dyDescent="0.2">
      <c r="A97" s="2" t="s">
        <v>243</v>
      </c>
      <c r="B97" s="3" t="s">
        <v>244</v>
      </c>
      <c r="C97" s="4">
        <v>58556</v>
      </c>
      <c r="D97" s="4">
        <v>1282950.51</v>
      </c>
      <c r="E97" s="4">
        <v>544316.83666666667</v>
      </c>
      <c r="F97" s="4">
        <v>1049741.6399999999</v>
      </c>
      <c r="G97" s="5">
        <v>192.85489062372133</v>
      </c>
    </row>
    <row r="98" spans="1:7" ht="25.5" x14ac:dyDescent="0.2">
      <c r="A98" s="2" t="s">
        <v>246</v>
      </c>
      <c r="B98" s="3" t="s">
        <v>247</v>
      </c>
      <c r="C98" s="4">
        <v>10080</v>
      </c>
      <c r="D98" s="4">
        <v>18116.599999999999</v>
      </c>
      <c r="E98" s="4">
        <v>6038.8666666666659</v>
      </c>
      <c r="F98" s="4">
        <v>8036.1500000000005</v>
      </c>
      <c r="G98" s="5">
        <v>133.07381075919324</v>
      </c>
    </row>
    <row r="99" spans="1:7" x14ac:dyDescent="0.2">
      <c r="A99" s="2" t="s">
        <v>248</v>
      </c>
      <c r="B99" s="3" t="s">
        <v>249</v>
      </c>
      <c r="C99" s="4">
        <v>260027</v>
      </c>
      <c r="D99" s="4">
        <v>347322</v>
      </c>
      <c r="E99" s="4">
        <v>115774</v>
      </c>
      <c r="F99" s="4">
        <v>144175.66</v>
      </c>
      <c r="G99" s="5">
        <v>124.53198472886831</v>
      </c>
    </row>
    <row r="100" spans="1:7" ht="25.5" x14ac:dyDescent="0.2">
      <c r="A100" s="2" t="s">
        <v>252</v>
      </c>
      <c r="B100" s="3" t="s">
        <v>253</v>
      </c>
      <c r="C100" s="4">
        <v>0</v>
      </c>
      <c r="D100" s="4">
        <v>649</v>
      </c>
      <c r="E100" s="4">
        <v>216.33333333333331</v>
      </c>
      <c r="F100" s="4">
        <v>649</v>
      </c>
      <c r="G100" s="5">
        <v>300.00000000000006</v>
      </c>
    </row>
    <row r="101" spans="1:7" ht="39" thickBot="1" x14ac:dyDescent="0.25">
      <c r="A101" s="43" t="s">
        <v>258</v>
      </c>
      <c r="B101" s="44" t="s">
        <v>259</v>
      </c>
      <c r="C101" s="59">
        <v>208566</v>
      </c>
      <c r="D101" s="59">
        <v>208566</v>
      </c>
      <c r="E101" s="59">
        <v>0</v>
      </c>
      <c r="F101" s="59">
        <v>0</v>
      </c>
      <c r="G101" s="60">
        <v>0</v>
      </c>
    </row>
    <row r="102" spans="1:7" ht="26.25" thickBot="1" x14ac:dyDescent="0.25">
      <c r="A102" s="47" t="s">
        <v>305</v>
      </c>
      <c r="B102" s="48" t="s">
        <v>315</v>
      </c>
      <c r="C102" s="52">
        <f>SUM(C103:C105)</f>
        <v>0</v>
      </c>
      <c r="D102" s="52">
        <f t="shared" ref="D102:F102" si="12">SUM(D103:D105)</f>
        <v>2827353.18</v>
      </c>
      <c r="E102" s="52">
        <f t="shared" si="12"/>
        <v>2529787.06</v>
      </c>
      <c r="F102" s="52">
        <f t="shared" si="12"/>
        <v>388671.14000000007</v>
      </c>
      <c r="G102" s="53">
        <f t="shared" si="10"/>
        <v>15.363788760940222</v>
      </c>
    </row>
    <row r="103" spans="1:7" x14ac:dyDescent="0.2">
      <c r="A103" s="35" t="s">
        <v>306</v>
      </c>
      <c r="B103" s="36" t="s">
        <v>307</v>
      </c>
      <c r="C103" s="54">
        <v>0</v>
      </c>
      <c r="D103" s="54">
        <v>2381004</v>
      </c>
      <c r="E103" s="54">
        <v>2381004</v>
      </c>
      <c r="F103" s="54">
        <v>0</v>
      </c>
      <c r="G103" s="55">
        <v>0</v>
      </c>
    </row>
    <row r="104" spans="1:7" ht="38.25" x14ac:dyDescent="0.2">
      <c r="A104" s="35" t="s">
        <v>193</v>
      </c>
      <c r="B104" s="3" t="s">
        <v>194</v>
      </c>
      <c r="C104" s="4">
        <v>0</v>
      </c>
      <c r="D104" s="4">
        <v>60000</v>
      </c>
      <c r="E104" s="4">
        <v>20000</v>
      </c>
      <c r="F104" s="4">
        <v>2321.96</v>
      </c>
      <c r="G104" s="5">
        <v>11.6098</v>
      </c>
    </row>
    <row r="105" spans="1:7" ht="26.25" thickBot="1" x14ac:dyDescent="0.25">
      <c r="A105" s="35" t="s">
        <v>209</v>
      </c>
      <c r="B105" s="44" t="s">
        <v>210</v>
      </c>
      <c r="C105" s="59">
        <v>0</v>
      </c>
      <c r="D105" s="59">
        <v>386349.18000000005</v>
      </c>
      <c r="E105" s="59">
        <v>128783.06</v>
      </c>
      <c r="F105" s="59">
        <v>386349.18000000005</v>
      </c>
      <c r="G105" s="60">
        <v>300.00000000000006</v>
      </c>
    </row>
    <row r="106" spans="1:7" ht="26.25" thickBot="1" x14ac:dyDescent="0.25">
      <c r="A106" s="47" t="s">
        <v>260</v>
      </c>
      <c r="B106" s="48" t="s">
        <v>261</v>
      </c>
      <c r="C106" s="52">
        <f>SUM(C107:C111)</f>
        <v>129296</v>
      </c>
      <c r="D106" s="52">
        <f t="shared" ref="D106:F106" si="13">SUM(D107:D111)</f>
        <v>307656.64</v>
      </c>
      <c r="E106" s="52">
        <f t="shared" si="13"/>
        <v>102552.21333333333</v>
      </c>
      <c r="F106" s="52">
        <f t="shared" si="13"/>
        <v>149729.75</v>
      </c>
      <c r="G106" s="53">
        <f t="shared" si="10"/>
        <v>146.00343096771778</v>
      </c>
    </row>
    <row r="107" spans="1:7" x14ac:dyDescent="0.2">
      <c r="A107" s="35" t="s">
        <v>262</v>
      </c>
      <c r="B107" s="36" t="s">
        <v>263</v>
      </c>
      <c r="C107" s="54">
        <v>129296</v>
      </c>
      <c r="D107" s="54">
        <v>161946.32</v>
      </c>
      <c r="E107" s="54">
        <v>53982.106666666667</v>
      </c>
      <c r="F107" s="54">
        <v>40784.68</v>
      </c>
      <c r="G107" s="55">
        <v>75.552220019571919</v>
      </c>
    </row>
    <row r="108" spans="1:7" x14ac:dyDescent="0.2">
      <c r="A108" s="61" t="s">
        <v>264</v>
      </c>
      <c r="B108" s="62" t="s">
        <v>265</v>
      </c>
      <c r="C108" s="4">
        <v>0</v>
      </c>
      <c r="D108" s="4">
        <v>126352.8</v>
      </c>
      <c r="E108" s="4">
        <v>42117.600000000006</v>
      </c>
      <c r="F108" s="4">
        <v>104997.07</v>
      </c>
      <c r="G108" s="5">
        <v>249.29499781564002</v>
      </c>
    </row>
    <row r="109" spans="1:7" x14ac:dyDescent="0.2">
      <c r="A109" s="61" t="s">
        <v>266</v>
      </c>
      <c r="B109" s="62" t="s">
        <v>267</v>
      </c>
      <c r="C109" s="4">
        <v>0</v>
      </c>
      <c r="D109" s="4">
        <v>7419.18</v>
      </c>
      <c r="E109" s="4">
        <v>2473.06</v>
      </c>
      <c r="F109" s="4">
        <v>0</v>
      </c>
      <c r="G109" s="5">
        <v>0</v>
      </c>
    </row>
    <row r="110" spans="1:7" ht="26.25" thickBot="1" x14ac:dyDescent="0.25">
      <c r="A110" s="61" t="s">
        <v>268</v>
      </c>
      <c r="B110" s="62" t="s">
        <v>269</v>
      </c>
      <c r="C110" s="4">
        <v>0</v>
      </c>
      <c r="D110" s="4">
        <v>11938.34</v>
      </c>
      <c r="E110" s="4">
        <v>3979.4466666666667</v>
      </c>
      <c r="F110" s="4">
        <v>3948</v>
      </c>
      <c r="G110" s="5">
        <v>99.209772882997129</v>
      </c>
    </row>
    <row r="111" spans="1:7" ht="13.5" hidden="1" thickBot="1" x14ac:dyDescent="0.25">
      <c r="A111" s="57"/>
      <c r="B111" s="58"/>
      <c r="C111" s="59"/>
      <c r="D111" s="59"/>
      <c r="E111" s="59"/>
      <c r="F111" s="59">
        <v>0</v>
      </c>
      <c r="G111" s="60">
        <f t="shared" ref="G111:G115" si="14">IF(E111=0,0,(F111/E111)*100)</f>
        <v>0</v>
      </c>
    </row>
    <row r="112" spans="1:7" ht="13.5" thickBot="1" x14ac:dyDescent="0.25">
      <c r="A112" s="47" t="s">
        <v>278</v>
      </c>
      <c r="B112" s="48" t="s">
        <v>316</v>
      </c>
      <c r="C112" s="52">
        <f>C113+C114</f>
        <v>0</v>
      </c>
      <c r="D112" s="52">
        <f t="shared" ref="D112:F112" si="15">D113+D114</f>
        <v>820000</v>
      </c>
      <c r="E112" s="52">
        <f t="shared" si="15"/>
        <v>200000</v>
      </c>
      <c r="F112" s="52">
        <f t="shared" si="15"/>
        <v>100000</v>
      </c>
      <c r="G112" s="53">
        <f t="shared" si="14"/>
        <v>50</v>
      </c>
    </row>
    <row r="113" spans="1:7" x14ac:dyDescent="0.2">
      <c r="A113" s="61" t="s">
        <v>317</v>
      </c>
      <c r="B113" s="62" t="s">
        <v>133</v>
      </c>
      <c r="C113" s="54">
        <v>0</v>
      </c>
      <c r="D113" s="54">
        <v>620000</v>
      </c>
      <c r="E113" s="54">
        <v>0</v>
      </c>
      <c r="F113" s="54">
        <v>0</v>
      </c>
      <c r="G113" s="55">
        <f t="shared" si="14"/>
        <v>0</v>
      </c>
    </row>
    <row r="114" spans="1:7" ht="38.25" x14ac:dyDescent="0.2">
      <c r="A114" s="61" t="s">
        <v>318</v>
      </c>
      <c r="B114" s="62" t="s">
        <v>319</v>
      </c>
      <c r="C114" s="4">
        <v>0</v>
      </c>
      <c r="D114" s="4">
        <v>200000</v>
      </c>
      <c r="E114" s="4">
        <v>200000</v>
      </c>
      <c r="F114" s="4">
        <v>100000</v>
      </c>
      <c r="G114" s="5">
        <v>50</v>
      </c>
    </row>
    <row r="115" spans="1:7" hidden="1" x14ac:dyDescent="0.2">
      <c r="A115" s="57"/>
      <c r="B115" s="58"/>
      <c r="C115" s="4"/>
      <c r="D115" s="4"/>
      <c r="E115" s="4"/>
      <c r="F115" s="4">
        <v>0</v>
      </c>
      <c r="G115" s="5">
        <f t="shared" si="14"/>
        <v>0</v>
      </c>
    </row>
    <row r="116" spans="1:7" hidden="1" x14ac:dyDescent="0.2">
      <c r="A116" s="2"/>
      <c r="B116" s="3"/>
      <c r="C116" s="4"/>
      <c r="D116" s="4"/>
      <c r="E116" s="4"/>
      <c r="F116" s="4">
        <v>0</v>
      </c>
      <c r="G116" s="5">
        <f t="shared" si="10"/>
        <v>0</v>
      </c>
    </row>
    <row r="117" spans="1:7" x14ac:dyDescent="0.2">
      <c r="A117" s="9" t="s">
        <v>136</v>
      </c>
      <c r="B117" s="6" t="s">
        <v>291</v>
      </c>
      <c r="C117" s="7">
        <f>C83+C95+C102+C106+C112</f>
        <v>2205825</v>
      </c>
      <c r="D117" s="7">
        <f t="shared" ref="D117:F117" si="16">D83+D95+D102+D106+D112</f>
        <v>16420616.550000001</v>
      </c>
      <c r="E117" s="7">
        <f t="shared" si="16"/>
        <v>9667586.8499999996</v>
      </c>
      <c r="F117" s="7">
        <f t="shared" si="16"/>
        <v>7142690.709999999</v>
      </c>
      <c r="G117" s="8">
        <f t="shared" si="10"/>
        <v>73.882870884164845</v>
      </c>
    </row>
    <row r="118" spans="1:7" ht="13.5" thickBot="1" x14ac:dyDescent="0.25">
      <c r="A118" s="10"/>
      <c r="B118" s="11" t="s">
        <v>292</v>
      </c>
      <c r="C118" s="12">
        <f>C117+C80</f>
        <v>175305700</v>
      </c>
      <c r="D118" s="12">
        <f>D117+D80</f>
        <v>202032131.29000002</v>
      </c>
      <c r="E118" s="12">
        <f>E117+E80</f>
        <v>73426928.390000001</v>
      </c>
      <c r="F118" s="12">
        <f>F117+F80</f>
        <v>59720071.07</v>
      </c>
      <c r="G118" s="13">
        <f t="shared" si="10"/>
        <v>81.332655988008426</v>
      </c>
    </row>
    <row r="120" spans="1:7" x14ac:dyDescent="0.2">
      <c r="B120" s="121"/>
      <c r="C120" s="121"/>
      <c r="D120" s="121"/>
      <c r="E120" s="121"/>
      <c r="F120" s="121"/>
    </row>
    <row r="122" spans="1:7" ht="15.75" x14ac:dyDescent="0.25">
      <c r="B122" s="104" t="s">
        <v>333</v>
      </c>
      <c r="C122" s="104"/>
      <c r="D122" s="104"/>
      <c r="E122" s="104"/>
      <c r="F122" s="104"/>
    </row>
  </sheetData>
  <mergeCells count="5">
    <mergeCell ref="A5:G5"/>
    <mergeCell ref="A9:G9"/>
    <mergeCell ref="A81:G81"/>
    <mergeCell ref="E1:F1"/>
    <mergeCell ref="B122:F122"/>
  </mergeCells>
  <pageMargins left="1.1023622047244095" right="0.31496062992125984" top="0.78740157480314965" bottom="0.78740157480314965" header="0" footer="0"/>
  <pageSetup paperSize="9" scale="74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 1</vt:lpstr>
      <vt:lpstr>Дод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2021-06-17T11:46:58Z</cp:lastPrinted>
  <dcterms:created xsi:type="dcterms:W3CDTF">2021-02-05T14:21:01Z</dcterms:created>
  <dcterms:modified xsi:type="dcterms:W3CDTF">2021-06-17T11:46:59Z</dcterms:modified>
</cp:coreProperties>
</file>