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<sst xmlns="http://schemas.openxmlformats.org/spreadsheetml/2006/main" count="175" uniqueCount="73">
  <si>
    <t>Станом на 28.05.2020</t>
  </si>
  <si>
    <t xml:space="preserve">Аналіз фінансування установ на 21.02.2020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</si>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</sst>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166666.66666666666</v>
      </c>
      <c r="F8" s="7">
        <v>0</v>
      </c>
      <c r="G8" s="7">
        <v>0</v>
      </c>
      <c r="H8" s="7">
        <v>14106.5</v>
      </c>
      <c r="I8" s="7">
        <v>0</v>
      </c>
      <c r="J8" s="7">
        <v>0</v>
      </c>
      <c r="K8" s="7">
        <f>E8-F8</f>
        <v>166666.66666666666</v>
      </c>
      <c r="L8" s="7">
        <f>D8-F8</f>
        <v>1000000</v>
      </c>
      <c r="M8" s="7">
        <f>IF(E8=0,0,(F8/E8)*100)</f>
        <v>0</v>
      </c>
      <c r="N8" s="7">
        <f>D8-H8</f>
        <v>985893.5</v>
      </c>
      <c r="O8" s="7">
        <f>E8-H8</f>
        <v>152560.16666666666</v>
      </c>
      <c r="P8" s="7">
        <f>IF(E8=0,0,(H8/E8)*100)</f>
        <v>8.4639000000000006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166666.66666666666</v>
      </c>
      <c r="F9" s="4">
        <v>0</v>
      </c>
      <c r="G9" s="4">
        <v>0</v>
      </c>
      <c r="H9" s="4">
        <v>14106.5</v>
      </c>
      <c r="I9" s="4">
        <v>0</v>
      </c>
      <c r="J9" s="4">
        <v>0</v>
      </c>
      <c r="K9" s="4">
        <f>E9-F9</f>
        <v>166666.66666666666</v>
      </c>
      <c r="L9" s="4">
        <f>D9-F9</f>
        <v>1000000</v>
      </c>
      <c r="M9" s="4">
        <f>IF(E9=0,0,(F9/E9)*100)</f>
        <v>0</v>
      </c>
      <c r="N9" s="4">
        <f>D9-H9</f>
        <v>985893.5</v>
      </c>
      <c r="O9" s="4">
        <f>E9-H9</f>
        <v>152560.16666666666</v>
      </c>
      <c r="P9" s="4">
        <f>IF(E9=0,0,(H9/E9)*100)</f>
        <v>8.4639000000000006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166666.66666666666</v>
      </c>
      <c r="F10" s="4">
        <v>0</v>
      </c>
      <c r="G10" s="4">
        <v>0</v>
      </c>
      <c r="H10" s="4">
        <v>14106.5</v>
      </c>
      <c r="I10" s="4">
        <v>0</v>
      </c>
      <c r="J10" s="4">
        <v>0</v>
      </c>
      <c r="K10" s="4">
        <f>E10-F10</f>
        <v>166666.66666666666</v>
      </c>
      <c r="L10" s="4">
        <f>D10-F10</f>
        <v>1000000</v>
      </c>
      <c r="M10" s="4">
        <f>IF(E10=0,0,(F10/E10)*100)</f>
        <v>0</v>
      </c>
      <c r="N10" s="4">
        <f>D10-H10</f>
        <v>985893.5</v>
      </c>
      <c r="O10" s="4">
        <f>E10-H10</f>
        <v>152560.16666666666</v>
      </c>
      <c r="P10" s="4">
        <f>IF(E10=0,0,(H10/E10)*100)</f>
        <v>8.4639000000000006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166666.66666666666</v>
      </c>
      <c r="F11" s="4">
        <v>0</v>
      </c>
      <c r="G11" s="4">
        <v>0</v>
      </c>
      <c r="H11" s="4">
        <v>14106.5</v>
      </c>
      <c r="I11" s="4">
        <v>0</v>
      </c>
      <c r="J11" s="4">
        <v>0</v>
      </c>
      <c r="K11" s="4">
        <f>E11-F11</f>
        <v>166666.66666666666</v>
      </c>
      <c r="L11" s="4">
        <f>D11-F11</f>
        <v>1000000</v>
      </c>
      <c r="M11" s="4">
        <f>IF(E11=0,0,(F11/E11)*100)</f>
        <v>0</v>
      </c>
      <c r="N11" s="4">
        <f>D11-H11</f>
        <v>985893.5</v>
      </c>
      <c r="O11" s="4">
        <f>E11-H11</f>
        <v>152560.16666666666</v>
      </c>
      <c r="P11" s="4">
        <f>IF(E11=0,0,(H11/E11)*100)</f>
        <v>8.4639000000000006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71564.5</v>
      </c>
      <c r="E12" s="7">
        <v>11927.41666666667</v>
      </c>
      <c r="F12" s="7">
        <v>0</v>
      </c>
      <c r="G12" s="7">
        <v>0</v>
      </c>
      <c r="H12" s="7">
        <v>2560.5</v>
      </c>
      <c r="I12" s="7">
        <v>0</v>
      </c>
      <c r="J12" s="7">
        <v>0</v>
      </c>
      <c r="K12" s="7">
        <f>E12-F12</f>
        <v>11927.41666666667</v>
      </c>
      <c r="L12" s="7">
        <f>D12-F12</f>
        <v>71564.5</v>
      </c>
      <c r="M12" s="7">
        <f>IF(E12=0,0,(F12/E12)*100)</f>
        <v>0</v>
      </c>
      <c r="N12" s="7">
        <f>D12-H12</f>
        <v>69004</v>
      </c>
      <c r="O12" s="7">
        <f>E12-H12</f>
        <v>9366.9166666666697</v>
      </c>
      <c r="P12" s="7">
        <f>IF(E12=0,0,(H12/E12)*100)</f>
        <v>21.467347637445936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69084.5</v>
      </c>
      <c r="E13" s="4">
        <v>11514.083333333336</v>
      </c>
      <c r="F13" s="4">
        <v>0</v>
      </c>
      <c r="G13" s="4">
        <v>0</v>
      </c>
      <c r="H13" s="4">
        <v>80.5</v>
      </c>
      <c r="I13" s="4">
        <v>0</v>
      </c>
      <c r="J13" s="4">
        <v>0</v>
      </c>
      <c r="K13" s="4">
        <f>E13-F13</f>
        <v>11514.083333333336</v>
      </c>
      <c r="L13" s="4">
        <f>D13-F13</f>
        <v>69084.5</v>
      </c>
      <c r="M13" s="4">
        <f>IF(E13=0,0,(F13/E13)*100)</f>
        <v>0</v>
      </c>
      <c r="N13" s="4">
        <f>D13-H13</f>
        <v>69004</v>
      </c>
      <c r="O13" s="4">
        <f>E13-H13</f>
        <v>11433.583333333336</v>
      </c>
      <c r="P13" s="4">
        <f>IF(E13=0,0,(H13/E13)*100)</f>
        <v>0.69914380215533134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67584.5</v>
      </c>
      <c r="E14" s="4">
        <v>11264.083333333336</v>
      </c>
      <c r="F14" s="4">
        <v>0</v>
      </c>
      <c r="G14" s="4">
        <v>0</v>
      </c>
      <c r="H14" s="4">
        <v>80.5</v>
      </c>
      <c r="I14" s="4">
        <v>0</v>
      </c>
      <c r="J14" s="4">
        <v>0</v>
      </c>
      <c r="K14" s="4">
        <f>E14-F14</f>
        <v>11264.083333333336</v>
      </c>
      <c r="L14" s="4">
        <f>D14-F14</f>
        <v>67584.5</v>
      </c>
      <c r="M14" s="4">
        <f>IF(E14=0,0,(F14/E14)*100)</f>
        <v>0</v>
      </c>
      <c r="N14" s="4">
        <f>D14-H14</f>
        <v>67504</v>
      </c>
      <c r="O14" s="4">
        <f>E14-H14</f>
        <v>11183.583333333336</v>
      </c>
      <c r="P14" s="4">
        <f>IF(E14=0,0,(H14/E14)*100)</f>
        <v>0.71466090597696208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20908.5</v>
      </c>
      <c r="E15" s="4">
        <v>3484.75</v>
      </c>
      <c r="F15" s="4">
        <v>0</v>
      </c>
      <c r="G15" s="4">
        <v>0</v>
      </c>
      <c r="H15" s="4">
        <v>24.5</v>
      </c>
      <c r="I15" s="4">
        <v>0</v>
      </c>
      <c r="J15" s="4">
        <v>0</v>
      </c>
      <c r="K15" s="4">
        <f>E15-F15</f>
        <v>3484.75</v>
      </c>
      <c r="L15" s="4">
        <f>D15-F15</f>
        <v>20908.5</v>
      </c>
      <c r="M15" s="4">
        <f>IF(E15=0,0,(F15/E15)*100)</f>
        <v>0</v>
      </c>
      <c r="N15" s="4">
        <f>D15-H15</f>
        <v>20884</v>
      </c>
      <c r="O15" s="4">
        <f>E15-H15</f>
        <v>3460.25</v>
      </c>
      <c r="P15" s="4">
        <f>IF(E15=0,0,(H15/E15)*100)</f>
        <v>0.70306334744242771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7436.666666666667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7436.666666666667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7436.666666666667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333.33333333333331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333.33333333333331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333.33333333333331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56</v>
      </c>
      <c r="E18" s="4">
        <v>9.3333333333333339</v>
      </c>
      <c r="F18" s="4">
        <v>0</v>
      </c>
      <c r="G18" s="4">
        <v>0</v>
      </c>
      <c r="H18" s="4">
        <v>56</v>
      </c>
      <c r="I18" s="4">
        <v>0</v>
      </c>
      <c r="J18" s="4">
        <v>0</v>
      </c>
      <c r="K18" s="4">
        <f>E18-F18</f>
        <v>9.3333333333333339</v>
      </c>
      <c r="L18" s="4">
        <f>D18-F18</f>
        <v>56</v>
      </c>
      <c r="M18" s="4">
        <f>IF(E18=0,0,(F18/E18)*100)</f>
        <v>0</v>
      </c>
      <c r="N18" s="4">
        <f>D18-H18</f>
        <v>0</v>
      </c>
      <c r="O18" s="4">
        <f>E18-H18</f>
        <v>-46.666666666666664</v>
      </c>
      <c r="P18" s="4">
        <f>IF(E18=0,0,(H18/E18)*100)</f>
        <v>600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56</v>
      </c>
      <c r="E19" s="4">
        <v>9.3333333333333339</v>
      </c>
      <c r="F19" s="4">
        <v>0</v>
      </c>
      <c r="G19" s="4">
        <v>0</v>
      </c>
      <c r="H19" s="4">
        <v>56</v>
      </c>
      <c r="I19" s="4">
        <v>0</v>
      </c>
      <c r="J19" s="4">
        <v>0</v>
      </c>
      <c r="K19" s="4">
        <f>E19-F19</f>
        <v>9.3333333333333339</v>
      </c>
      <c r="L19" s="4">
        <f>D19-F19</f>
        <v>56</v>
      </c>
      <c r="M19" s="4">
        <f>IF(E19=0,0,(F19/E19)*100)</f>
        <v>0</v>
      </c>
      <c r="N19" s="4">
        <f>D19-H19</f>
        <v>0</v>
      </c>
      <c r="O19" s="4">
        <f>E19-H19</f>
        <v>-46.666666666666664</v>
      </c>
      <c r="P19" s="4">
        <f>IF(E19=0,0,(H19/E19)*100)</f>
        <v>600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1500</v>
      </c>
      <c r="E20" s="4">
        <v>250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250</v>
      </c>
      <c r="L20" s="4">
        <f>D20-F20</f>
        <v>1500</v>
      </c>
      <c r="M20" s="4">
        <f>IF(E20=0,0,(F20/E20)*100)</f>
        <v>0</v>
      </c>
      <c r="N20" s="4">
        <f>D20-H20</f>
        <v>1500</v>
      </c>
      <c r="O20" s="4">
        <f>E20-H20</f>
        <v>250</v>
      </c>
      <c r="P20" s="4">
        <f>IF(E20=0,0,(H20/E20)*100)</f>
        <v>0</v>
      </c>
    </row>
    <row r="21" spans="1:16" x14ac:dyDescent="0.2">
      <c r="A21" s="8" t="s">
        <v>40</v>
      </c>
      <c r="B21" s="3" t="s">
        <v>41</v>
      </c>
      <c r="C21" s="4">
        <v>0</v>
      </c>
      <c r="D21" s="4">
        <v>2480</v>
      </c>
      <c r="E21" s="4">
        <v>413.33333333333331</v>
      </c>
      <c r="F21" s="4">
        <v>0</v>
      </c>
      <c r="G21" s="4">
        <v>0</v>
      </c>
      <c r="H21" s="4">
        <v>2480</v>
      </c>
      <c r="I21" s="4">
        <v>0</v>
      </c>
      <c r="J21" s="4">
        <v>0</v>
      </c>
      <c r="K21" s="4">
        <f>E21-F21</f>
        <v>413.33333333333331</v>
      </c>
      <c r="L21" s="4">
        <f>D21-F21</f>
        <v>2480</v>
      </c>
      <c r="M21" s="4">
        <f>IF(E21=0,0,(F21/E21)*100)</f>
        <v>0</v>
      </c>
      <c r="N21" s="4">
        <f>D21-H21</f>
        <v>0</v>
      </c>
      <c r="O21" s="4">
        <f>E21-H21</f>
        <v>-2066.6666666666665</v>
      </c>
      <c r="P21" s="4">
        <f>IF(E21=0,0,(H21/E21)*100)</f>
        <v>600</v>
      </c>
    </row>
    <row r="22" spans="1:16" x14ac:dyDescent="0.2">
      <c r="A22" s="8" t="s">
        <v>42</v>
      </c>
      <c r="B22" s="3" t="s">
        <v>43</v>
      </c>
      <c r="C22" s="4">
        <v>0</v>
      </c>
      <c r="D22" s="4">
        <v>2480</v>
      </c>
      <c r="E22" s="4">
        <v>413.33333333333331</v>
      </c>
      <c r="F22" s="4">
        <v>0</v>
      </c>
      <c r="G22" s="4">
        <v>0</v>
      </c>
      <c r="H22" s="4">
        <v>2480</v>
      </c>
      <c r="I22" s="4">
        <v>0</v>
      </c>
      <c r="J22" s="4">
        <v>0</v>
      </c>
      <c r="K22" s="4">
        <f>E22-F22</f>
        <v>413.33333333333331</v>
      </c>
      <c r="L22" s="4">
        <f>D22-F22</f>
        <v>2480</v>
      </c>
      <c r="M22" s="4">
        <f>IF(E22=0,0,(F22/E22)*100)</f>
        <v>0</v>
      </c>
      <c r="N22" s="4">
        <f>D22-H22</f>
        <v>0</v>
      </c>
      <c r="O22" s="4">
        <f>E22-H22</f>
        <v>-2066.6666666666665</v>
      </c>
      <c r="P22" s="4">
        <f>IF(E22=0,0,(H22/E22)*100)</f>
        <v>600</v>
      </c>
    </row>
    <row r="23" spans="1:16" x14ac:dyDescent="0.2">
      <c r="A23" s="8" t="s">
        <v>44</v>
      </c>
      <c r="B23" s="3" t="s">
        <v>45</v>
      </c>
      <c r="C23" s="4">
        <v>0</v>
      </c>
      <c r="D23" s="4">
        <v>2480</v>
      </c>
      <c r="E23" s="4">
        <v>413.33333333333331</v>
      </c>
      <c r="F23" s="4">
        <v>0</v>
      </c>
      <c r="G23" s="4">
        <v>0</v>
      </c>
      <c r="H23" s="4">
        <v>2480</v>
      </c>
      <c r="I23" s="4">
        <v>0</v>
      </c>
      <c r="J23" s="4">
        <v>0</v>
      </c>
      <c r="K23" s="4">
        <f>E23-F23</f>
        <v>413.33333333333331</v>
      </c>
      <c r="L23" s="4">
        <f>D23-F23</f>
        <v>2480</v>
      </c>
      <c r="M23" s="4">
        <f>IF(E23=0,0,(F23/E23)*100)</f>
        <v>0</v>
      </c>
      <c r="N23" s="4">
        <f>D23-H23</f>
        <v>0</v>
      </c>
      <c r="O23" s="4">
        <f>E23-H23</f>
        <v>-2066.6666666666665</v>
      </c>
      <c r="P23" s="4">
        <f>IF(E23=0,0,(H23/E23)*100)</f>
        <v>600</v>
      </c>
    </row>
    <row r="24" spans="1:16" x14ac:dyDescent="0.2">
      <c r="A24" s="5" t="s">
        <v>46</v>
      </c>
      <c r="B24" s="6" t="s">
        <v>47</v>
      </c>
      <c r="C24" s="7">
        <v>9720</v>
      </c>
      <c r="D24" s="7">
        <v>9720</v>
      </c>
      <c r="E24" s="7">
        <v>1620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f>E24-F24</f>
        <v>1620</v>
      </c>
      <c r="L24" s="7">
        <f>D24-F24</f>
        <v>9720</v>
      </c>
      <c r="M24" s="7">
        <f>IF(E24=0,0,(F24/E24)*100)</f>
        <v>0</v>
      </c>
      <c r="N24" s="7">
        <f>D24-H24</f>
        <v>9720</v>
      </c>
      <c r="O24" s="7">
        <f>E24-H24</f>
        <v>1620</v>
      </c>
      <c r="P24" s="7">
        <f>IF(E24=0,0,(H24/E24)*100)</f>
        <v>0</v>
      </c>
    </row>
    <row r="25" spans="1:16" x14ac:dyDescent="0.2">
      <c r="A25" s="8" t="s">
        <v>22</v>
      </c>
      <c r="B25" s="3" t="s">
        <v>23</v>
      </c>
      <c r="C25" s="4">
        <v>9720</v>
      </c>
      <c r="D25" s="4">
        <v>9720</v>
      </c>
      <c r="E25" s="4">
        <v>1620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1620</v>
      </c>
      <c r="L25" s="4">
        <f>D25-F25</f>
        <v>9720</v>
      </c>
      <c r="M25" s="4">
        <f>IF(E25=0,0,(F25/E25)*100)</f>
        <v>0</v>
      </c>
      <c r="N25" s="4">
        <f>D25-H25</f>
        <v>9720</v>
      </c>
      <c r="O25" s="4">
        <f>E25-H25</f>
        <v>1620</v>
      </c>
      <c r="P25" s="4">
        <f>IF(E25=0,0,(H25/E25)*100)</f>
        <v>0</v>
      </c>
    </row>
    <row r="26" spans="1:16" x14ac:dyDescent="0.2">
      <c r="A26" s="8" t="s">
        <v>24</v>
      </c>
      <c r="B26" s="3" t="s">
        <v>25</v>
      </c>
      <c r="C26" s="4">
        <v>8520</v>
      </c>
      <c r="D26" s="4">
        <v>8520</v>
      </c>
      <c r="E26" s="4">
        <v>1420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1420</v>
      </c>
      <c r="L26" s="4">
        <f>D26-F26</f>
        <v>8520</v>
      </c>
      <c r="M26" s="4">
        <f>IF(E26=0,0,(F26/E26)*100)</f>
        <v>0</v>
      </c>
      <c r="N26" s="4">
        <f>D26-H26</f>
        <v>8520</v>
      </c>
      <c r="O26" s="4">
        <f>E26-H26</f>
        <v>1420</v>
      </c>
      <c r="P26" s="4">
        <f>IF(E26=0,0,(H26/E26)*100)</f>
        <v>0</v>
      </c>
    </row>
    <row r="27" spans="1:16" x14ac:dyDescent="0.2">
      <c r="A27" s="8" t="s">
        <v>30</v>
      </c>
      <c r="B27" s="3" t="s">
        <v>31</v>
      </c>
      <c r="C27" s="4">
        <v>7520</v>
      </c>
      <c r="D27" s="4">
        <v>7520</v>
      </c>
      <c r="E27" s="4">
        <v>1253.3333333333333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1253.3333333333333</v>
      </c>
      <c r="L27" s="4">
        <f>D27-F27</f>
        <v>7520</v>
      </c>
      <c r="M27" s="4">
        <f>IF(E27=0,0,(F27/E27)*100)</f>
        <v>0</v>
      </c>
      <c r="N27" s="4">
        <f>D27-H27</f>
        <v>7520</v>
      </c>
      <c r="O27" s="4">
        <f>E27-H27</f>
        <v>1253.3333333333333</v>
      </c>
      <c r="P27" s="4">
        <f>IF(E27=0,0,(H27/E27)*100)</f>
        <v>0</v>
      </c>
    </row>
    <row r="28" spans="1:16" x14ac:dyDescent="0.2">
      <c r="A28" s="8" t="s">
        <v>32</v>
      </c>
      <c r="B28" s="3" t="s">
        <v>33</v>
      </c>
      <c r="C28" s="4">
        <v>1000</v>
      </c>
      <c r="D28" s="4">
        <v>1000</v>
      </c>
      <c r="E28" s="4">
        <v>166.66666666666666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166.66666666666666</v>
      </c>
      <c r="L28" s="4">
        <f>D28-F28</f>
        <v>1000</v>
      </c>
      <c r="M28" s="4">
        <f>IF(E28=0,0,(F28/E28)*100)</f>
        <v>0</v>
      </c>
      <c r="N28" s="4">
        <f>D28-H28</f>
        <v>1000</v>
      </c>
      <c r="O28" s="4">
        <f>E28-H28</f>
        <v>166.66666666666666</v>
      </c>
      <c r="P28" s="4">
        <f>IF(E28=0,0,(H28/E28)*100)</f>
        <v>0</v>
      </c>
    </row>
    <row r="29" spans="1:16" x14ac:dyDescent="0.2">
      <c r="A29" s="8" t="s">
        <v>38</v>
      </c>
      <c r="B29" s="3" t="s">
        <v>39</v>
      </c>
      <c r="C29" s="4">
        <v>1200</v>
      </c>
      <c r="D29" s="4">
        <v>1200</v>
      </c>
      <c r="E29" s="4">
        <v>200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200</v>
      </c>
      <c r="L29" s="4">
        <f>D29-F29</f>
        <v>1200</v>
      </c>
      <c r="M29" s="4">
        <f>IF(E29=0,0,(F29/E29)*100)</f>
        <v>0</v>
      </c>
      <c r="N29" s="4">
        <f>D29-H29</f>
        <v>1200</v>
      </c>
      <c r="O29" s="4">
        <f>E29-H29</f>
        <v>200</v>
      </c>
      <c r="P29" s="4">
        <f>IF(E29=0,0,(H29/E29)*100)</f>
        <v>0</v>
      </c>
    </row>
    <row r="30" spans="1:16" x14ac:dyDescent="0.2">
      <c r="A30" s="5" t="s">
        <v>48</v>
      </c>
      <c r="B30" s="6" t="s">
        <v>49</v>
      </c>
      <c r="C30" s="7">
        <v>116523</v>
      </c>
      <c r="D30" s="7">
        <v>116523</v>
      </c>
      <c r="E30" s="7">
        <v>19420.5</v>
      </c>
      <c r="F30" s="7">
        <v>0</v>
      </c>
      <c r="G30" s="7">
        <v>0</v>
      </c>
      <c r="H30" s="7">
        <v>11353.960000000001</v>
      </c>
      <c r="I30" s="7">
        <v>0</v>
      </c>
      <c r="J30" s="7">
        <v>0</v>
      </c>
      <c r="K30" s="7">
        <f>E30-F30</f>
        <v>19420.5</v>
      </c>
      <c r="L30" s="7">
        <f>D30-F30</f>
        <v>116523</v>
      </c>
      <c r="M30" s="7">
        <f>IF(E30=0,0,(F30/E30)*100)</f>
        <v>0</v>
      </c>
      <c r="N30" s="7">
        <f>D30-H30</f>
        <v>105169.04</v>
      </c>
      <c r="O30" s="7">
        <f>E30-H30</f>
        <v>8066.5399999999991</v>
      </c>
      <c r="P30" s="7">
        <f>IF(E30=0,0,(H30/E30)*100)</f>
        <v>58.463788264977737</v>
      </c>
    </row>
    <row r="31" spans="1:16" x14ac:dyDescent="0.2">
      <c r="A31" s="8" t="s">
        <v>22</v>
      </c>
      <c r="B31" s="3" t="s">
        <v>23</v>
      </c>
      <c r="C31" s="4">
        <v>116523</v>
      </c>
      <c r="D31" s="4">
        <v>116523</v>
      </c>
      <c r="E31" s="4">
        <v>19420.5</v>
      </c>
      <c r="F31" s="4">
        <v>0</v>
      </c>
      <c r="G31" s="4">
        <v>0</v>
      </c>
      <c r="H31" s="4">
        <v>11353.960000000001</v>
      </c>
      <c r="I31" s="4">
        <v>0</v>
      </c>
      <c r="J31" s="4">
        <v>0</v>
      </c>
      <c r="K31" s="4">
        <f>E31-F31</f>
        <v>19420.5</v>
      </c>
      <c r="L31" s="4">
        <f>D31-F31</f>
        <v>116523</v>
      </c>
      <c r="M31" s="4">
        <f>IF(E31=0,0,(F31/E31)*100)</f>
        <v>0</v>
      </c>
      <c r="N31" s="4">
        <f>D31-H31</f>
        <v>105169.04</v>
      </c>
      <c r="O31" s="4">
        <f>E31-H31</f>
        <v>8066.5399999999991</v>
      </c>
      <c r="P31" s="4">
        <f>IF(E31=0,0,(H31/E31)*100)</f>
        <v>58.463788264977737</v>
      </c>
    </row>
    <row r="32" spans="1:16" x14ac:dyDescent="0.2">
      <c r="A32" s="8" t="s">
        <v>50</v>
      </c>
      <c r="B32" s="3" t="s">
        <v>51</v>
      </c>
      <c r="C32" s="4">
        <v>116523</v>
      </c>
      <c r="D32" s="4">
        <v>116523</v>
      </c>
      <c r="E32" s="4">
        <v>19420.5</v>
      </c>
      <c r="F32" s="4">
        <v>0</v>
      </c>
      <c r="G32" s="4">
        <v>0</v>
      </c>
      <c r="H32" s="4">
        <v>11353.960000000001</v>
      </c>
      <c r="I32" s="4">
        <v>0</v>
      </c>
      <c r="J32" s="4">
        <v>0</v>
      </c>
      <c r="K32" s="4">
        <f>E32-F32</f>
        <v>19420.5</v>
      </c>
      <c r="L32" s="4">
        <f>D32-F32</f>
        <v>116523</v>
      </c>
      <c r="M32" s="4">
        <f>IF(E32=0,0,(F32/E32)*100)</f>
        <v>0</v>
      </c>
      <c r="N32" s="4">
        <f>D32-H32</f>
        <v>105169.04</v>
      </c>
      <c r="O32" s="4">
        <f>E32-H32</f>
        <v>8066.5399999999991</v>
      </c>
      <c r="P32" s="4">
        <f>IF(E32=0,0,(H32/E32)*100)</f>
        <v>58.463788264977737</v>
      </c>
    </row>
    <row r="33" spans="1:16" x14ac:dyDescent="0.2">
      <c r="A33" s="8" t="s">
        <v>52</v>
      </c>
      <c r="B33" s="3" t="s">
        <v>53</v>
      </c>
      <c r="C33" s="4">
        <v>95510</v>
      </c>
      <c r="D33" s="4">
        <v>95510</v>
      </c>
      <c r="E33" s="4">
        <v>15918.333333333334</v>
      </c>
      <c r="F33" s="4">
        <v>0</v>
      </c>
      <c r="G33" s="4">
        <v>0</v>
      </c>
      <c r="H33" s="4">
        <v>9359.36</v>
      </c>
      <c r="I33" s="4">
        <v>0</v>
      </c>
      <c r="J33" s="4">
        <v>0</v>
      </c>
      <c r="K33" s="4">
        <f>E33-F33</f>
        <v>15918.333333333334</v>
      </c>
      <c r="L33" s="4">
        <f>D33-F33</f>
        <v>95510</v>
      </c>
      <c r="M33" s="4">
        <f>IF(E33=0,0,(F33/E33)*100)</f>
        <v>0</v>
      </c>
      <c r="N33" s="4">
        <f>D33-H33</f>
        <v>86150.64</v>
      </c>
      <c r="O33" s="4">
        <f>E33-H33</f>
        <v>6558.9733333333334</v>
      </c>
      <c r="P33" s="4">
        <f>IF(E33=0,0,(H33/E33)*100)</f>
        <v>58.796105119882739</v>
      </c>
    </row>
    <row r="34" spans="1:16" x14ac:dyDescent="0.2">
      <c r="A34" s="8" t="s">
        <v>54</v>
      </c>
      <c r="B34" s="3" t="s">
        <v>55</v>
      </c>
      <c r="C34" s="4">
        <v>95510</v>
      </c>
      <c r="D34" s="4">
        <v>95510</v>
      </c>
      <c r="E34" s="4">
        <v>15918.333333333334</v>
      </c>
      <c r="F34" s="4">
        <v>0</v>
      </c>
      <c r="G34" s="4">
        <v>0</v>
      </c>
      <c r="H34" s="4">
        <v>9359.36</v>
      </c>
      <c r="I34" s="4">
        <v>0</v>
      </c>
      <c r="J34" s="4">
        <v>0</v>
      </c>
      <c r="K34" s="4">
        <f>E34-F34</f>
        <v>15918.333333333334</v>
      </c>
      <c r="L34" s="4">
        <f>D34-F34</f>
        <v>95510</v>
      </c>
      <c r="M34" s="4">
        <f>IF(E34=0,0,(F34/E34)*100)</f>
        <v>0</v>
      </c>
      <c r="N34" s="4">
        <f>D34-H34</f>
        <v>86150.64</v>
      </c>
      <c r="O34" s="4">
        <f>E34-H34</f>
        <v>6558.9733333333334</v>
      </c>
      <c r="P34" s="4">
        <f>IF(E34=0,0,(H34/E34)*100)</f>
        <v>58.796105119882739</v>
      </c>
    </row>
    <row r="35" spans="1:16" x14ac:dyDescent="0.2">
      <c r="A35" s="8" t="s">
        <v>56</v>
      </c>
      <c r="B35" s="3" t="s">
        <v>57</v>
      </c>
      <c r="C35" s="4">
        <v>21013</v>
      </c>
      <c r="D35" s="4">
        <v>21013</v>
      </c>
      <c r="E35" s="4">
        <v>3502.1666666666665</v>
      </c>
      <c r="F35" s="4">
        <v>0</v>
      </c>
      <c r="G35" s="4">
        <v>0</v>
      </c>
      <c r="H35" s="4">
        <v>1994.6</v>
      </c>
      <c r="I35" s="4">
        <v>0</v>
      </c>
      <c r="J35" s="4">
        <v>0</v>
      </c>
      <c r="K35" s="4">
        <f>E35-F35</f>
        <v>3502.1666666666665</v>
      </c>
      <c r="L35" s="4">
        <f>D35-F35</f>
        <v>21013</v>
      </c>
      <c r="M35" s="4">
        <f>IF(E35=0,0,(F35/E35)*100)</f>
        <v>0</v>
      </c>
      <c r="N35" s="4">
        <f>D35-H35</f>
        <v>19018.400000000001</v>
      </c>
      <c r="O35" s="4">
        <f>E35-H35</f>
        <v>1507.5666666666666</v>
      </c>
      <c r="P35" s="4">
        <f>IF(E35=0,0,(H35/E35)*100)</f>
        <v>56.953314614762284</v>
      </c>
    </row>
    <row r="36" spans="1:16" x14ac:dyDescent="0.2">
      <c r="A36" s="5" t="s">
        <v>58</v>
      </c>
      <c r="B36" s="6" t="s">
        <v>59</v>
      </c>
      <c r="C36" s="7">
        <v>194250</v>
      </c>
      <c r="D36" s="7">
        <v>194250</v>
      </c>
      <c r="E36" s="7">
        <v>32374.999999999996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f>E36-F36</f>
        <v>32374.999999999996</v>
      </c>
      <c r="L36" s="7">
        <f>D36-F36</f>
        <v>194250</v>
      </c>
      <c r="M36" s="7">
        <f>IF(E36=0,0,(F36/E36)*100)</f>
        <v>0</v>
      </c>
      <c r="N36" s="7">
        <f>D36-H36</f>
        <v>194250</v>
      </c>
      <c r="O36" s="7">
        <f>E36-H36</f>
        <v>32374.999999999996</v>
      </c>
      <c r="P36" s="7">
        <f>IF(E36=0,0,(H36/E36)*100)</f>
        <v>0</v>
      </c>
    </row>
    <row r="37" spans="1:16" x14ac:dyDescent="0.2">
      <c r="A37" s="8" t="s">
        <v>22</v>
      </c>
      <c r="B37" s="3" t="s">
        <v>23</v>
      </c>
      <c r="C37" s="4">
        <v>194250</v>
      </c>
      <c r="D37" s="4">
        <v>194250</v>
      </c>
      <c r="E37" s="4">
        <v>32374.999999999996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32374.999999999996</v>
      </c>
      <c r="L37" s="4">
        <f>D37-F37</f>
        <v>194250</v>
      </c>
      <c r="M37" s="4">
        <f>IF(E37=0,0,(F37/E37)*100)</f>
        <v>0</v>
      </c>
      <c r="N37" s="4">
        <f>D37-H37</f>
        <v>194250</v>
      </c>
      <c r="O37" s="4">
        <f>E37-H37</f>
        <v>32374.999999999996</v>
      </c>
      <c r="P37" s="4">
        <f>IF(E37=0,0,(H37/E37)*100)</f>
        <v>0</v>
      </c>
    </row>
    <row r="38" spans="1:16" x14ac:dyDescent="0.2">
      <c r="A38" s="8" t="s">
        <v>50</v>
      </c>
      <c r="B38" s="3" t="s">
        <v>51</v>
      </c>
      <c r="C38" s="4">
        <v>135975</v>
      </c>
      <c r="D38" s="4">
        <v>135975</v>
      </c>
      <c r="E38" s="4">
        <v>22662.5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22662.5</v>
      </c>
      <c r="L38" s="4">
        <f>D38-F38</f>
        <v>135975</v>
      </c>
      <c r="M38" s="4">
        <f>IF(E38=0,0,(F38/E38)*100)</f>
        <v>0</v>
      </c>
      <c r="N38" s="4">
        <f>D38-H38</f>
        <v>135975</v>
      </c>
      <c r="O38" s="4">
        <f>E38-H38</f>
        <v>22662.5</v>
      </c>
      <c r="P38" s="4">
        <f>IF(E38=0,0,(H38/E38)*100)</f>
        <v>0</v>
      </c>
    </row>
    <row r="39" spans="1:16" x14ac:dyDescent="0.2">
      <c r="A39" s="8" t="s">
        <v>52</v>
      </c>
      <c r="B39" s="3" t="s">
        <v>53</v>
      </c>
      <c r="C39" s="4">
        <v>111455</v>
      </c>
      <c r="D39" s="4">
        <v>111455</v>
      </c>
      <c r="E39" s="4">
        <v>18575.833333333332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18575.833333333332</v>
      </c>
      <c r="L39" s="4">
        <f>D39-F39</f>
        <v>111455</v>
      </c>
      <c r="M39" s="4">
        <f>IF(E39=0,0,(F39/E39)*100)</f>
        <v>0</v>
      </c>
      <c r="N39" s="4">
        <f>D39-H39</f>
        <v>111455</v>
      </c>
      <c r="O39" s="4">
        <f>E39-H39</f>
        <v>18575.833333333332</v>
      </c>
      <c r="P39" s="4">
        <f>IF(E39=0,0,(H39/E39)*100)</f>
        <v>0</v>
      </c>
    </row>
    <row r="40" spans="1:16" x14ac:dyDescent="0.2">
      <c r="A40" s="8" t="s">
        <v>54</v>
      </c>
      <c r="B40" s="3" t="s">
        <v>55</v>
      </c>
      <c r="C40" s="4">
        <v>111455</v>
      </c>
      <c r="D40" s="4">
        <v>111455</v>
      </c>
      <c r="E40" s="4">
        <v>18575.833333333332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18575.833333333332</v>
      </c>
      <c r="L40" s="4">
        <f>D40-F40</f>
        <v>111455</v>
      </c>
      <c r="M40" s="4">
        <f>IF(E40=0,0,(F40/E40)*100)</f>
        <v>0</v>
      </c>
      <c r="N40" s="4">
        <f>D40-H40</f>
        <v>111455</v>
      </c>
      <c r="O40" s="4">
        <f>E40-H40</f>
        <v>18575.833333333332</v>
      </c>
      <c r="P40" s="4">
        <f>IF(E40=0,0,(H40/E40)*100)</f>
        <v>0</v>
      </c>
    </row>
    <row r="41" spans="1:16" x14ac:dyDescent="0.2">
      <c r="A41" s="8" t="s">
        <v>56</v>
      </c>
      <c r="B41" s="3" t="s">
        <v>57</v>
      </c>
      <c r="C41" s="4">
        <v>24520</v>
      </c>
      <c r="D41" s="4">
        <v>24520</v>
      </c>
      <c r="E41" s="4">
        <v>4086.6666666666665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4086.6666666666665</v>
      </c>
      <c r="L41" s="4">
        <f>D41-F41</f>
        <v>24520</v>
      </c>
      <c r="M41" s="4">
        <f>IF(E41=0,0,(F41/E41)*100)</f>
        <v>0</v>
      </c>
      <c r="N41" s="4">
        <f>D41-H41</f>
        <v>24520</v>
      </c>
      <c r="O41" s="4">
        <f>E41-H41</f>
        <v>4086.6666666666665</v>
      </c>
      <c r="P41" s="4">
        <f>IF(E41=0,0,(H41/E41)*100)</f>
        <v>0</v>
      </c>
    </row>
    <row r="42" spans="1:16" x14ac:dyDescent="0.2">
      <c r="A42" s="8" t="s">
        <v>24</v>
      </c>
      <c r="B42" s="3" t="s">
        <v>25</v>
      </c>
      <c r="C42" s="4">
        <v>56275</v>
      </c>
      <c r="D42" s="4">
        <v>56275</v>
      </c>
      <c r="E42" s="4">
        <v>9379.1666666666661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9379.1666666666661</v>
      </c>
      <c r="L42" s="4">
        <f>D42-F42</f>
        <v>56275</v>
      </c>
      <c r="M42" s="4">
        <f>IF(E42=0,0,(F42/E42)*100)</f>
        <v>0</v>
      </c>
      <c r="N42" s="4">
        <f>D42-H42</f>
        <v>56275</v>
      </c>
      <c r="O42" s="4">
        <f>E42-H42</f>
        <v>9379.1666666666661</v>
      </c>
      <c r="P42" s="4">
        <f>IF(E42=0,0,(H42/E42)*100)</f>
        <v>0</v>
      </c>
    </row>
    <row r="43" spans="1:16" x14ac:dyDescent="0.2">
      <c r="A43" s="8" t="s">
        <v>30</v>
      </c>
      <c r="B43" s="3" t="s">
        <v>31</v>
      </c>
      <c r="C43" s="4">
        <v>38198</v>
      </c>
      <c r="D43" s="4">
        <v>38198</v>
      </c>
      <c r="E43" s="4">
        <v>6366.333333333333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6366.333333333333</v>
      </c>
      <c r="L43" s="4">
        <f>D43-F43</f>
        <v>38198</v>
      </c>
      <c r="M43" s="4">
        <f>IF(E43=0,0,(F43/E43)*100)</f>
        <v>0</v>
      </c>
      <c r="N43" s="4">
        <f>D43-H43</f>
        <v>38198</v>
      </c>
      <c r="O43" s="4">
        <f>E43-H43</f>
        <v>6366.333333333333</v>
      </c>
      <c r="P43" s="4">
        <f>IF(E43=0,0,(H43/E43)*100)</f>
        <v>0</v>
      </c>
    </row>
    <row r="44" spans="1:16" x14ac:dyDescent="0.2">
      <c r="A44" s="8" t="s">
        <v>32</v>
      </c>
      <c r="B44" s="3" t="s">
        <v>33</v>
      </c>
      <c r="C44" s="4">
        <v>2000</v>
      </c>
      <c r="D44" s="4">
        <v>2000</v>
      </c>
      <c r="E44" s="4">
        <v>333.33333333333331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333.33333333333331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333.33333333333331</v>
      </c>
      <c r="P44" s="4">
        <f>IF(E44=0,0,(H44/E44)*100)</f>
        <v>0</v>
      </c>
    </row>
    <row r="45" spans="1:16" x14ac:dyDescent="0.2">
      <c r="A45" s="8" t="s">
        <v>34</v>
      </c>
      <c r="B45" s="3" t="s">
        <v>35</v>
      </c>
      <c r="C45" s="4">
        <v>16077</v>
      </c>
      <c r="D45" s="4">
        <v>16077</v>
      </c>
      <c r="E45" s="4">
        <v>2679.5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2679.5</v>
      </c>
      <c r="L45" s="4">
        <f>D45-F45</f>
        <v>16077</v>
      </c>
      <c r="M45" s="4">
        <f>IF(E45=0,0,(F45/E45)*100)</f>
        <v>0</v>
      </c>
      <c r="N45" s="4">
        <f>D45-H45</f>
        <v>16077</v>
      </c>
      <c r="O45" s="4">
        <f>E45-H45</f>
        <v>2679.5</v>
      </c>
      <c r="P45" s="4">
        <f>IF(E45=0,0,(H45/E45)*100)</f>
        <v>0</v>
      </c>
    </row>
    <row r="46" spans="1:16" x14ac:dyDescent="0.2">
      <c r="A46" s="8" t="s">
        <v>60</v>
      </c>
      <c r="B46" s="3" t="s">
        <v>61</v>
      </c>
      <c r="C46" s="4">
        <v>217</v>
      </c>
      <c r="D46" s="4">
        <v>217</v>
      </c>
      <c r="E46" s="4">
        <v>36.166666666666664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36.166666666666664</v>
      </c>
      <c r="L46" s="4">
        <f>D46-F46</f>
        <v>217</v>
      </c>
      <c r="M46" s="4">
        <f>IF(E46=0,0,(F46/E46)*100)</f>
        <v>0</v>
      </c>
      <c r="N46" s="4">
        <f>D46-H46</f>
        <v>217</v>
      </c>
      <c r="O46" s="4">
        <f>E46-H46</f>
        <v>36.166666666666664</v>
      </c>
      <c r="P46" s="4">
        <f>IF(E46=0,0,(H46/E46)*100)</f>
        <v>0</v>
      </c>
    </row>
    <row r="47" spans="1:16" x14ac:dyDescent="0.2">
      <c r="A47" s="8" t="s">
        <v>62</v>
      </c>
      <c r="B47" s="3" t="s">
        <v>63</v>
      </c>
      <c r="C47" s="4">
        <v>860</v>
      </c>
      <c r="D47" s="4">
        <v>860</v>
      </c>
      <c r="E47" s="4">
        <v>143.33333333333334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143.33333333333334</v>
      </c>
      <c r="L47" s="4">
        <f>D47-F47</f>
        <v>860</v>
      </c>
      <c r="M47" s="4">
        <f>IF(E47=0,0,(F47/E47)*100)</f>
        <v>0</v>
      </c>
      <c r="N47" s="4">
        <f>D47-H47</f>
        <v>860</v>
      </c>
      <c r="O47" s="4">
        <f>E47-H47</f>
        <v>143.33333333333334</v>
      </c>
      <c r="P47" s="4">
        <f>IF(E47=0,0,(H47/E47)*100)</f>
        <v>0</v>
      </c>
    </row>
    <row r="48" spans="1:16" x14ac:dyDescent="0.2">
      <c r="A48" s="8" t="s">
        <v>36</v>
      </c>
      <c r="B48" s="3" t="s">
        <v>37</v>
      </c>
      <c r="C48" s="4">
        <v>15000</v>
      </c>
      <c r="D48" s="4">
        <v>15000</v>
      </c>
      <c r="E48" s="4">
        <v>2500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2500</v>
      </c>
      <c r="L48" s="4">
        <f>D48-F48</f>
        <v>15000</v>
      </c>
      <c r="M48" s="4">
        <f>IF(E48=0,0,(F48/E48)*100)</f>
        <v>0</v>
      </c>
      <c r="N48" s="4">
        <f>D48-H48</f>
        <v>15000</v>
      </c>
      <c r="O48" s="4">
        <f>E48-H48</f>
        <v>2500</v>
      </c>
      <c r="P48" s="4">
        <f>IF(E48=0,0,(H48/E48)*100)</f>
        <v>0</v>
      </c>
    </row>
    <row r="49" spans="1:16" x14ac:dyDescent="0.2">
      <c r="A49" s="8" t="s">
        <v>38</v>
      </c>
      <c r="B49" s="3" t="s">
        <v>39</v>
      </c>
      <c r="C49" s="4">
        <v>2000</v>
      </c>
      <c r="D49" s="4">
        <v>2000</v>
      </c>
      <c r="E49" s="4">
        <v>333.33333333333331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333.33333333333331</v>
      </c>
      <c r="L49" s="4">
        <f>D49-F49</f>
        <v>2000</v>
      </c>
      <c r="M49" s="4">
        <f>IF(E49=0,0,(F49/E49)*100)</f>
        <v>0</v>
      </c>
      <c r="N49" s="4">
        <f>D49-H49</f>
        <v>2000</v>
      </c>
      <c r="O49" s="4">
        <f>E49-H49</f>
        <v>333.33333333333331</v>
      </c>
      <c r="P49" s="4">
        <f>IF(E49=0,0,(H49/E49)*100)</f>
        <v>0</v>
      </c>
    </row>
    <row r="50" spans="1:16" x14ac:dyDescent="0.2">
      <c r="A50" s="5" t="s">
        <v>64</v>
      </c>
      <c r="B50" s="6" t="s">
        <v>65</v>
      </c>
      <c r="C50" s="7">
        <v>60000</v>
      </c>
      <c r="D50" s="7">
        <v>60000</v>
      </c>
      <c r="E50" s="7">
        <v>10000</v>
      </c>
      <c r="F50" s="7">
        <v>0</v>
      </c>
      <c r="G50" s="7">
        <v>0</v>
      </c>
      <c r="H50" s="7">
        <v>19459.39</v>
      </c>
      <c r="I50" s="7">
        <v>0</v>
      </c>
      <c r="J50" s="7">
        <v>0</v>
      </c>
      <c r="K50" s="7">
        <f>E50-F50</f>
        <v>10000</v>
      </c>
      <c r="L50" s="7">
        <f>D50-F50</f>
        <v>60000</v>
      </c>
      <c r="M50" s="7">
        <f>IF(E50=0,0,(F50/E50)*100)</f>
        <v>0</v>
      </c>
      <c r="N50" s="7">
        <f>D50-H50</f>
        <v>40540.61</v>
      </c>
      <c r="O50" s="7">
        <f>E50-H50</f>
        <v>-9459.39</v>
      </c>
      <c r="P50" s="7">
        <f>IF(E50=0,0,(H50/E50)*100)</f>
        <v>194.59389999999999</v>
      </c>
    </row>
    <row r="51" spans="1:16" x14ac:dyDescent="0.2">
      <c r="A51" s="8" t="s">
        <v>22</v>
      </c>
      <c r="B51" s="3" t="s">
        <v>23</v>
      </c>
      <c r="C51" s="4">
        <v>60000</v>
      </c>
      <c r="D51" s="4">
        <v>60000</v>
      </c>
      <c r="E51" s="4">
        <v>10000</v>
      </c>
      <c r="F51" s="4">
        <v>0</v>
      </c>
      <c r="G51" s="4">
        <v>0</v>
      </c>
      <c r="H51" s="4">
        <v>19459.39</v>
      </c>
      <c r="I51" s="4">
        <v>0</v>
      </c>
      <c r="J51" s="4">
        <v>0</v>
      </c>
      <c r="K51" s="4">
        <f>E51-F51</f>
        <v>10000</v>
      </c>
      <c r="L51" s="4">
        <f>D51-F51</f>
        <v>60000</v>
      </c>
      <c r="M51" s="4">
        <f>IF(E51=0,0,(F51/E51)*100)</f>
        <v>0</v>
      </c>
      <c r="N51" s="4">
        <f>D51-H51</f>
        <v>40540.61</v>
      </c>
      <c r="O51" s="4">
        <f>E51-H51</f>
        <v>-9459.39</v>
      </c>
      <c r="P51" s="4">
        <f>IF(E51=0,0,(H51/E51)*100)</f>
        <v>194.59389999999999</v>
      </c>
    </row>
    <row r="52" spans="1:16" x14ac:dyDescent="0.2">
      <c r="A52" s="8" t="s">
        <v>24</v>
      </c>
      <c r="B52" s="3" t="s">
        <v>25</v>
      </c>
      <c r="C52" s="4">
        <v>60000</v>
      </c>
      <c r="D52" s="4">
        <v>60000</v>
      </c>
      <c r="E52" s="4">
        <v>10000</v>
      </c>
      <c r="F52" s="4">
        <v>0</v>
      </c>
      <c r="G52" s="4">
        <v>0</v>
      </c>
      <c r="H52" s="4">
        <v>19459.39</v>
      </c>
      <c r="I52" s="4">
        <v>0</v>
      </c>
      <c r="J52" s="4">
        <v>0</v>
      </c>
      <c r="K52" s="4">
        <f>E52-F52</f>
        <v>10000</v>
      </c>
      <c r="L52" s="4">
        <f>D52-F52</f>
        <v>60000</v>
      </c>
      <c r="M52" s="4">
        <f>IF(E52=0,0,(F52/E52)*100)</f>
        <v>0</v>
      </c>
      <c r="N52" s="4">
        <f>D52-H52</f>
        <v>40540.61</v>
      </c>
      <c r="O52" s="4">
        <f>E52-H52</f>
        <v>-9459.39</v>
      </c>
      <c r="P52" s="4">
        <f>IF(E52=0,0,(H52/E52)*100)</f>
        <v>194.59389999999999</v>
      </c>
    </row>
    <row r="53" spans="1:16" x14ac:dyDescent="0.2">
      <c r="A53" s="8" t="s">
        <v>30</v>
      </c>
      <c r="B53" s="3" t="s">
        <v>31</v>
      </c>
      <c r="C53" s="4">
        <v>46500</v>
      </c>
      <c r="D53" s="4">
        <v>46500</v>
      </c>
      <c r="E53" s="4">
        <v>7750</v>
      </c>
      <c r="F53" s="4">
        <v>0</v>
      </c>
      <c r="G53" s="4">
        <v>0</v>
      </c>
      <c r="H53" s="4">
        <v>19459.39</v>
      </c>
      <c r="I53" s="4">
        <v>0</v>
      </c>
      <c r="J53" s="4">
        <v>0</v>
      </c>
      <c r="K53" s="4">
        <f>E53-F53</f>
        <v>7750</v>
      </c>
      <c r="L53" s="4">
        <f>D53-F53</f>
        <v>46500</v>
      </c>
      <c r="M53" s="4">
        <f>IF(E53=0,0,(F53/E53)*100)</f>
        <v>0</v>
      </c>
      <c r="N53" s="4">
        <f>D53-H53</f>
        <v>27040.61</v>
      </c>
      <c r="O53" s="4">
        <f>E53-H53</f>
        <v>-11709.39</v>
      </c>
      <c r="P53" s="4">
        <f>IF(E53=0,0,(H53/E53)*100)</f>
        <v>251.08890322580643</v>
      </c>
    </row>
    <row r="54" spans="1:16" x14ac:dyDescent="0.2">
      <c r="A54" s="8" t="s">
        <v>32</v>
      </c>
      <c r="B54" s="3" t="s">
        <v>33</v>
      </c>
      <c r="C54" s="4">
        <v>13500</v>
      </c>
      <c r="D54" s="4">
        <v>13500</v>
      </c>
      <c r="E54" s="4">
        <v>2250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2250</v>
      </c>
      <c r="L54" s="4">
        <f>D54-F54</f>
        <v>13500</v>
      </c>
      <c r="M54" s="4">
        <f>IF(E54=0,0,(F54/E54)*100)</f>
        <v>0</v>
      </c>
      <c r="N54" s="4">
        <f>D54-H54</f>
        <v>13500</v>
      </c>
      <c r="O54" s="4">
        <f>E54-H54</f>
        <v>2250</v>
      </c>
      <c r="P54" s="4">
        <f>IF(E54=0,0,(H54/E54)*100)</f>
        <v>0</v>
      </c>
    </row>
    <row r="55" spans="1:16" x14ac:dyDescent="0.2">
      <c r="A55" s="5" t="s">
        <v>66</v>
      </c>
      <c r="B55" s="6" t="s">
        <v>67</v>
      </c>
      <c r="C55" s="7">
        <v>1200</v>
      </c>
      <c r="D55" s="7">
        <v>1200</v>
      </c>
      <c r="E55" s="7">
        <v>200.00000000000003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E55-F55</f>
        <v>200.00000000000003</v>
      </c>
      <c r="L55" s="7">
        <f>D55-F55</f>
        <v>1200</v>
      </c>
      <c r="M55" s="7">
        <f>IF(E55=0,0,(F55/E55)*100)</f>
        <v>0</v>
      </c>
      <c r="N55" s="7">
        <f>D55-H55</f>
        <v>1200</v>
      </c>
      <c r="O55" s="7">
        <f>E55-H55</f>
        <v>200.00000000000003</v>
      </c>
      <c r="P55" s="7">
        <f>IF(E55=0,0,(H55/E55)*100)</f>
        <v>0</v>
      </c>
    </row>
    <row r="56" spans="1:16" x14ac:dyDescent="0.2">
      <c r="A56" s="8" t="s">
        <v>22</v>
      </c>
      <c r="B56" s="3" t="s">
        <v>23</v>
      </c>
      <c r="C56" s="4">
        <v>1200</v>
      </c>
      <c r="D56" s="4">
        <v>1200</v>
      </c>
      <c r="E56" s="4">
        <v>200.00000000000003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200.00000000000003</v>
      </c>
      <c r="L56" s="4">
        <f>D56-F56</f>
        <v>1200</v>
      </c>
      <c r="M56" s="4">
        <f>IF(E56=0,0,(F56/E56)*100)</f>
        <v>0</v>
      </c>
      <c r="N56" s="4">
        <f>D56-H56</f>
        <v>1200</v>
      </c>
      <c r="O56" s="4">
        <f>E56-H56</f>
        <v>200.00000000000003</v>
      </c>
      <c r="P56" s="4">
        <f>IF(E56=0,0,(H56/E56)*100)</f>
        <v>0</v>
      </c>
    </row>
    <row r="57" spans="1:16" x14ac:dyDescent="0.2">
      <c r="A57" s="8" t="s">
        <v>24</v>
      </c>
      <c r="B57" s="3" t="s">
        <v>25</v>
      </c>
      <c r="C57" s="4">
        <v>1200</v>
      </c>
      <c r="D57" s="4">
        <v>1200</v>
      </c>
      <c r="E57" s="4">
        <v>200.00000000000003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200.00000000000003</v>
      </c>
      <c r="L57" s="4">
        <f>D57-F57</f>
        <v>1200</v>
      </c>
      <c r="M57" s="4">
        <f>IF(E57=0,0,(F57/E57)*100)</f>
        <v>0</v>
      </c>
      <c r="N57" s="4">
        <f>D57-H57</f>
        <v>1200</v>
      </c>
      <c r="O57" s="4">
        <f>E57-H57</f>
        <v>200.00000000000003</v>
      </c>
      <c r="P57" s="4">
        <f>IF(E57=0,0,(H57/E57)*100)</f>
        <v>0</v>
      </c>
    </row>
    <row r="58" spans="1:16" x14ac:dyDescent="0.2">
      <c r="A58" s="8" t="s">
        <v>30</v>
      </c>
      <c r="B58" s="3" t="s">
        <v>31</v>
      </c>
      <c r="C58" s="4">
        <v>700</v>
      </c>
      <c r="D58" s="4">
        <v>700</v>
      </c>
      <c r="E58" s="4">
        <v>116.66666666666667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116.66666666666667</v>
      </c>
      <c r="L58" s="4">
        <f>D58-F58</f>
        <v>700</v>
      </c>
      <c r="M58" s="4">
        <f>IF(E58=0,0,(F58/E58)*100)</f>
        <v>0</v>
      </c>
      <c r="N58" s="4">
        <f>D58-H58</f>
        <v>700</v>
      </c>
      <c r="O58" s="4">
        <f>E58-H58</f>
        <v>116.66666666666667</v>
      </c>
      <c r="P58" s="4">
        <f>IF(E58=0,0,(H58/E58)*100)</f>
        <v>0</v>
      </c>
    </row>
    <row r="59" spans="1:16" x14ac:dyDescent="0.2">
      <c r="A59" s="8" t="s">
        <v>32</v>
      </c>
      <c r="B59" s="3" t="s">
        <v>33</v>
      </c>
      <c r="C59" s="4">
        <v>300</v>
      </c>
      <c r="D59" s="4">
        <v>300</v>
      </c>
      <c r="E59" s="4">
        <v>50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50</v>
      </c>
      <c r="L59" s="4">
        <f>D59-F59</f>
        <v>300</v>
      </c>
      <c r="M59" s="4">
        <f>IF(E59=0,0,(F59/E59)*100)</f>
        <v>0</v>
      </c>
      <c r="N59" s="4">
        <f>D59-H59</f>
        <v>300</v>
      </c>
      <c r="O59" s="4">
        <f>E59-H59</f>
        <v>50</v>
      </c>
      <c r="P59" s="4">
        <f>IF(E59=0,0,(H59/E59)*100)</f>
        <v>0</v>
      </c>
    </row>
    <row r="60" spans="1:16" x14ac:dyDescent="0.2">
      <c r="A60" s="8" t="s">
        <v>68</v>
      </c>
      <c r="B60" s="3" t="s">
        <v>69</v>
      </c>
      <c r="C60" s="4">
        <v>200</v>
      </c>
      <c r="D60" s="4">
        <v>200</v>
      </c>
      <c r="E60" s="4">
        <v>33.333333333333336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33.333333333333336</v>
      </c>
      <c r="L60" s="4">
        <f>D60-F60</f>
        <v>200</v>
      </c>
      <c r="M60" s="4">
        <f>IF(E60=0,0,(F60/E60)*100)</f>
        <v>0</v>
      </c>
      <c r="N60" s="4">
        <f>D60-H60</f>
        <v>200</v>
      </c>
      <c r="O60" s="4">
        <f>E60-H60</f>
        <v>33.333333333333336</v>
      </c>
      <c r="P60" s="4">
        <f>IF(E60=0,0,(H60/E60)*100)</f>
        <v>0</v>
      </c>
    </row>
    <row r="61" spans="1:16" x14ac:dyDescent="0.2">
      <c r="A61" s="5" t="s">
        <v>70</v>
      </c>
      <c r="B61" s="6" t="s">
        <v>71</v>
      </c>
      <c r="C61" s="7">
        <v>12800</v>
      </c>
      <c r="D61" s="7">
        <v>12800</v>
      </c>
      <c r="E61" s="7">
        <v>2133.333333333333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2133.333333333333</v>
      </c>
      <c r="L61" s="7">
        <f>D61-F61</f>
        <v>12800</v>
      </c>
      <c r="M61" s="7">
        <f>IF(E61=0,0,(F61/E61)*100)</f>
        <v>0</v>
      </c>
      <c r="N61" s="7">
        <f>D61-H61</f>
        <v>12800</v>
      </c>
      <c r="O61" s="7">
        <f>E61-H61</f>
        <v>2133.333333333333</v>
      </c>
      <c r="P61" s="7">
        <f>IF(E61=0,0,(H61/E61)*100)</f>
        <v>0</v>
      </c>
    </row>
    <row r="62" spans="1:16" x14ac:dyDescent="0.2">
      <c r="A62" s="8" t="s">
        <v>22</v>
      </c>
      <c r="B62" s="3" t="s">
        <v>23</v>
      </c>
      <c r="C62" s="4">
        <v>12800</v>
      </c>
      <c r="D62" s="4">
        <v>12800</v>
      </c>
      <c r="E62" s="4">
        <v>2133.333333333333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2133.333333333333</v>
      </c>
      <c r="L62" s="4">
        <f>D62-F62</f>
        <v>12800</v>
      </c>
      <c r="M62" s="4">
        <f>IF(E62=0,0,(F62/E62)*100)</f>
        <v>0</v>
      </c>
      <c r="N62" s="4">
        <f>D62-H62</f>
        <v>12800</v>
      </c>
      <c r="O62" s="4">
        <f>E62-H62</f>
        <v>2133.333333333333</v>
      </c>
      <c r="P62" s="4">
        <f>IF(E62=0,0,(H62/E62)*100)</f>
        <v>0</v>
      </c>
    </row>
    <row r="63" spans="1:16" x14ac:dyDescent="0.2">
      <c r="A63" s="8" t="s">
        <v>24</v>
      </c>
      <c r="B63" s="3" t="s">
        <v>25</v>
      </c>
      <c r="C63" s="4">
        <v>12800</v>
      </c>
      <c r="D63" s="4">
        <v>12800</v>
      </c>
      <c r="E63" s="4">
        <v>2133.333333333333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2133.333333333333</v>
      </c>
      <c r="L63" s="4">
        <f>D63-F63</f>
        <v>12800</v>
      </c>
      <c r="M63" s="4">
        <f>IF(E63=0,0,(F63/E63)*100)</f>
        <v>0</v>
      </c>
      <c r="N63" s="4">
        <f>D63-H63</f>
        <v>12800</v>
      </c>
      <c r="O63" s="4">
        <f>E63-H63</f>
        <v>2133.333333333333</v>
      </c>
      <c r="P63" s="4">
        <f>IF(E63=0,0,(H63/E63)*100)</f>
        <v>0</v>
      </c>
    </row>
    <row r="64" spans="1:16" x14ac:dyDescent="0.2">
      <c r="A64" s="8" t="s">
        <v>30</v>
      </c>
      <c r="B64" s="3" t="s">
        <v>31</v>
      </c>
      <c r="C64" s="4">
        <v>10760</v>
      </c>
      <c r="D64" s="4">
        <v>10760</v>
      </c>
      <c r="E64" s="4">
        <v>1793.3333333333333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1793.3333333333333</v>
      </c>
      <c r="L64" s="4">
        <f>D64-F64</f>
        <v>10760</v>
      </c>
      <c r="M64" s="4">
        <f>IF(E64=0,0,(F64/E64)*100)</f>
        <v>0</v>
      </c>
      <c r="N64" s="4">
        <f>D64-H64</f>
        <v>10760</v>
      </c>
      <c r="O64" s="4">
        <f>E64-H64</f>
        <v>1793.3333333333333</v>
      </c>
      <c r="P64" s="4">
        <f>IF(E64=0,0,(H64/E64)*100)</f>
        <v>0</v>
      </c>
    </row>
    <row r="65" spans="1:16" x14ac:dyDescent="0.2">
      <c r="A65" s="8" t="s">
        <v>32</v>
      </c>
      <c r="B65" s="3" t="s">
        <v>33</v>
      </c>
      <c r="C65" s="4">
        <v>1800</v>
      </c>
      <c r="D65" s="4">
        <v>1800</v>
      </c>
      <c r="E65" s="4">
        <v>300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300</v>
      </c>
      <c r="L65" s="4">
        <f>D65-F65</f>
        <v>1800</v>
      </c>
      <c r="M65" s="4">
        <f>IF(E65=0,0,(F65/E65)*100)</f>
        <v>0</v>
      </c>
      <c r="N65" s="4">
        <f>D65-H65</f>
        <v>1800</v>
      </c>
      <c r="O65" s="4">
        <f>E65-H65</f>
        <v>300</v>
      </c>
      <c r="P65" s="4">
        <f>IF(E65=0,0,(H65/E65)*100)</f>
        <v>0</v>
      </c>
    </row>
    <row r="66" spans="1:16" x14ac:dyDescent="0.2">
      <c r="A66" s="8" t="s">
        <v>68</v>
      </c>
      <c r="B66" s="3" t="s">
        <v>69</v>
      </c>
      <c r="C66" s="4">
        <v>240</v>
      </c>
      <c r="D66" s="4">
        <v>240</v>
      </c>
      <c r="E66" s="4">
        <v>40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40</v>
      </c>
      <c r="L66" s="4">
        <f>D66-F66</f>
        <v>240</v>
      </c>
      <c r="M66" s="4">
        <f>IF(E66=0,0,(F66/E66)*100)</f>
        <v>0</v>
      </c>
      <c r="N66" s="4">
        <f>D66-H66</f>
        <v>240</v>
      </c>
      <c r="O66" s="4">
        <f>E66-H66</f>
        <v>40</v>
      </c>
      <c r="P66" s="4">
        <f>IF(E66=0,0,(H66/E66)*100)</f>
        <v>0</v>
      </c>
    </row>
    <row r="67" spans="1:16" x14ac:dyDescent="0.2">
      <c r="A67" s="6" t="s">
        <v>72</v>
      </c>
      <c r="B67" s="6"/>
      <c r="C67" s="7">
        <v>1463497</v>
      </c>
      <c r="D67" s="7">
        <v>1466057.5</v>
      </c>
      <c r="E67" s="7">
        <v>244342.91666666669</v>
      </c>
      <c r="F67" s="7">
        <v>0</v>
      </c>
      <c r="G67" s="7">
        <v>0</v>
      </c>
      <c r="H67" s="7">
        <v>47480.35</v>
      </c>
      <c r="I67" s="7">
        <v>0</v>
      </c>
      <c r="J67" s="7">
        <v>0</v>
      </c>
      <c r="K67" s="7">
        <f>E67-F67</f>
        <v>244342.91666666669</v>
      </c>
      <c r="L67" s="7">
        <f>D67-F67</f>
        <v>1466057.5</v>
      </c>
      <c r="M67" s="7">
        <f>IF(E67=0,0,(F67/E67)*100)</f>
        <v>0</v>
      </c>
      <c r="N67" s="7">
        <f>D67-H67</f>
        <v>1418577.15</v>
      </c>
      <c r="O67" s="7">
        <f>E67-H67</f>
        <v>196862.56666666668</v>
      </c>
      <c r="P67" s="7">
        <f>IF(E67=0,0,(H67/E67)*100)</f>
        <v>19.431850387859956</v>
      </c>
    </row>
    <row r="68" spans="1:16" x14ac:dyDescent="0.2">
      <c r="A68" s="8" t="s">
        <v>22</v>
      </c>
      <c r="B68" s="3" t="s">
        <v>23</v>
      </c>
      <c r="C68" s="4">
        <v>1463497</v>
      </c>
      <c r="D68" s="4">
        <v>1463577.5</v>
      </c>
      <c r="E68" s="4">
        <v>243929.58333333334</v>
      </c>
      <c r="F68" s="4">
        <v>0</v>
      </c>
      <c r="G68" s="4">
        <v>0</v>
      </c>
      <c r="H68" s="4">
        <v>45000.35</v>
      </c>
      <c r="I68" s="4">
        <v>0</v>
      </c>
      <c r="J68" s="4">
        <v>0</v>
      </c>
      <c r="K68" s="4">
        <f>E68-F68</f>
        <v>243929.58333333334</v>
      </c>
      <c r="L68" s="4">
        <f>D68-F68</f>
        <v>1463577.5</v>
      </c>
      <c r="M68" s="4">
        <f>IF(E68=0,0,(F68/E68)*100)</f>
        <v>0</v>
      </c>
      <c r="N68" s="4">
        <f>D68-H68</f>
        <v>1418577.15</v>
      </c>
      <c r="O68" s="4">
        <f>E68-H68</f>
        <v>198929.23333333334</v>
      </c>
      <c r="P68" s="4">
        <f>IF(E68=0,0,(H68/E68)*100)</f>
        <v>18.44809038127465</v>
      </c>
    </row>
    <row r="69" spans="1:16" x14ac:dyDescent="0.2">
      <c r="A69" s="8" t="s">
        <v>50</v>
      </c>
      <c r="B69" s="3" t="s">
        <v>51</v>
      </c>
      <c r="C69" s="4">
        <v>252498</v>
      </c>
      <c r="D69" s="4">
        <v>252498</v>
      </c>
      <c r="E69" s="4">
        <v>42083</v>
      </c>
      <c r="F69" s="4">
        <v>0</v>
      </c>
      <c r="G69" s="4">
        <v>0</v>
      </c>
      <c r="H69" s="4">
        <v>11353.960000000001</v>
      </c>
      <c r="I69" s="4">
        <v>0</v>
      </c>
      <c r="J69" s="4">
        <v>0</v>
      </c>
      <c r="K69" s="4">
        <f>E69-F69</f>
        <v>42083</v>
      </c>
      <c r="L69" s="4">
        <f>D69-F69</f>
        <v>252498</v>
      </c>
      <c r="M69" s="4">
        <f>IF(E69=0,0,(F69/E69)*100)</f>
        <v>0</v>
      </c>
      <c r="N69" s="4">
        <f>D69-H69</f>
        <v>241144.04</v>
      </c>
      <c r="O69" s="4">
        <f>E69-H69</f>
        <v>30729.040000000001</v>
      </c>
      <c r="P69" s="4">
        <f>IF(E69=0,0,(H69/E69)*100)</f>
        <v>26.97992063303472</v>
      </c>
    </row>
    <row r="70" spans="1:16" x14ac:dyDescent="0.2">
      <c r="A70" s="8" t="s">
        <v>52</v>
      </c>
      <c r="B70" s="3" t="s">
        <v>53</v>
      </c>
      <c r="C70" s="4">
        <v>206965</v>
      </c>
      <c r="D70" s="4">
        <v>206965</v>
      </c>
      <c r="E70" s="4">
        <v>34494.166666666664</v>
      </c>
      <c r="F70" s="4">
        <v>0</v>
      </c>
      <c r="G70" s="4">
        <v>0</v>
      </c>
      <c r="H70" s="4">
        <v>9359.36</v>
      </c>
      <c r="I70" s="4">
        <v>0</v>
      </c>
      <c r="J70" s="4">
        <v>0</v>
      </c>
      <c r="K70" s="4">
        <f>E70-F70</f>
        <v>34494.166666666664</v>
      </c>
      <c r="L70" s="4">
        <f>D70-F70</f>
        <v>206965</v>
      </c>
      <c r="M70" s="4">
        <f>IF(E70=0,0,(F70/E70)*100)</f>
        <v>0</v>
      </c>
      <c r="N70" s="4">
        <f>D70-H70</f>
        <v>197605.64</v>
      </c>
      <c r="O70" s="4">
        <f>E70-H70</f>
        <v>25134.806666666664</v>
      </c>
      <c r="P70" s="4">
        <f>IF(E70=0,0,(H70/E70)*100)</f>
        <v>27.133167443770688</v>
      </c>
    </row>
    <row r="71" spans="1:16" x14ac:dyDescent="0.2">
      <c r="A71" s="8" t="s">
        <v>54</v>
      </c>
      <c r="B71" s="3" t="s">
        <v>55</v>
      </c>
      <c r="C71" s="4">
        <v>206965</v>
      </c>
      <c r="D71" s="4">
        <v>206965</v>
      </c>
      <c r="E71" s="4">
        <v>34494.166666666664</v>
      </c>
      <c r="F71" s="4">
        <v>0</v>
      </c>
      <c r="G71" s="4">
        <v>0</v>
      </c>
      <c r="H71" s="4">
        <v>9359.36</v>
      </c>
      <c r="I71" s="4">
        <v>0</v>
      </c>
      <c r="J71" s="4">
        <v>0</v>
      </c>
      <c r="K71" s="4">
        <f>E71-F71</f>
        <v>34494.166666666664</v>
      </c>
      <c r="L71" s="4">
        <f>D71-F71</f>
        <v>206965</v>
      </c>
      <c r="M71" s="4">
        <f>IF(E71=0,0,(F71/E71)*100)</f>
        <v>0</v>
      </c>
      <c r="N71" s="4">
        <f>D71-H71</f>
        <v>197605.64</v>
      </c>
      <c r="O71" s="4">
        <f>E71-H71</f>
        <v>25134.806666666664</v>
      </c>
      <c r="P71" s="4">
        <f>IF(E71=0,0,(H71/E71)*100)</f>
        <v>27.133167443770688</v>
      </c>
    </row>
    <row r="72" spans="1:16" x14ac:dyDescent="0.2">
      <c r="A72" s="8" t="s">
        <v>56</v>
      </c>
      <c r="B72" s="3" t="s">
        <v>57</v>
      </c>
      <c r="C72" s="4">
        <v>45533</v>
      </c>
      <c r="D72" s="4">
        <v>45533</v>
      </c>
      <c r="E72" s="4">
        <v>7588.833333333333</v>
      </c>
      <c r="F72" s="4">
        <v>0</v>
      </c>
      <c r="G72" s="4">
        <v>0</v>
      </c>
      <c r="H72" s="4">
        <v>1994.6</v>
      </c>
      <c r="I72" s="4">
        <v>0</v>
      </c>
      <c r="J72" s="4">
        <v>0</v>
      </c>
      <c r="K72" s="4">
        <f>E72-F72</f>
        <v>7588.833333333333</v>
      </c>
      <c r="L72" s="4">
        <f>D72-F72</f>
        <v>45533</v>
      </c>
      <c r="M72" s="4">
        <f>IF(E72=0,0,(F72/E72)*100)</f>
        <v>0</v>
      </c>
      <c r="N72" s="4">
        <f>D72-H72</f>
        <v>43538.400000000001</v>
      </c>
      <c r="O72" s="4">
        <f>E72-H72</f>
        <v>5594.2333333333336</v>
      </c>
      <c r="P72" s="4">
        <f>IF(E72=0,0,(H72/E72)*100)</f>
        <v>26.283354929391873</v>
      </c>
    </row>
    <row r="73" spans="1:16" x14ac:dyDescent="0.2">
      <c r="A73" s="8" t="s">
        <v>24</v>
      </c>
      <c r="B73" s="3" t="s">
        <v>25</v>
      </c>
      <c r="C73" s="4">
        <v>1206299</v>
      </c>
      <c r="D73" s="4">
        <v>1206379.5</v>
      </c>
      <c r="E73" s="4">
        <v>201063.25</v>
      </c>
      <c r="F73" s="4">
        <v>0</v>
      </c>
      <c r="G73" s="4">
        <v>0</v>
      </c>
      <c r="H73" s="4">
        <v>33646.39</v>
      </c>
      <c r="I73" s="4">
        <v>0</v>
      </c>
      <c r="J73" s="4">
        <v>0</v>
      </c>
      <c r="K73" s="4">
        <f>E73-F73</f>
        <v>201063.25</v>
      </c>
      <c r="L73" s="4">
        <f>D73-F73</f>
        <v>1206379.5</v>
      </c>
      <c r="M73" s="4">
        <f>IF(E73=0,0,(F73/E73)*100)</f>
        <v>0</v>
      </c>
      <c r="N73" s="4">
        <f>D73-H73</f>
        <v>1172733.1100000001</v>
      </c>
      <c r="O73" s="4">
        <f>E73-H73</f>
        <v>167416.85999999999</v>
      </c>
      <c r="P73" s="4">
        <f>IF(E73=0,0,(H73/E73)*100)</f>
        <v>16.734231641038331</v>
      </c>
    </row>
    <row r="74" spans="1:16" x14ac:dyDescent="0.2">
      <c r="A74" s="8" t="s">
        <v>30</v>
      </c>
      <c r="B74" s="3" t="s">
        <v>31</v>
      </c>
      <c r="C74" s="4">
        <v>124562</v>
      </c>
      <c r="D74" s="4">
        <v>124586.5</v>
      </c>
      <c r="E74" s="4">
        <v>20764.416666666664</v>
      </c>
      <c r="F74" s="4">
        <v>0</v>
      </c>
      <c r="G74" s="4">
        <v>0</v>
      </c>
      <c r="H74" s="4">
        <v>19483.89</v>
      </c>
      <c r="I74" s="4">
        <v>0</v>
      </c>
      <c r="J74" s="4">
        <v>0</v>
      </c>
      <c r="K74" s="4">
        <f>E74-F74</f>
        <v>20764.416666666664</v>
      </c>
      <c r="L74" s="4">
        <f>D74-F74</f>
        <v>124586.5</v>
      </c>
      <c r="M74" s="4">
        <f>IF(E74=0,0,(F74/E74)*100)</f>
        <v>0</v>
      </c>
      <c r="N74" s="4">
        <f>D74-H74</f>
        <v>105102.61</v>
      </c>
      <c r="O74" s="4">
        <f>E74-H74</f>
        <v>1280.5266666666648</v>
      </c>
      <c r="P74" s="4">
        <f>IF(E74=0,0,(H74/E74)*100)</f>
        <v>93.833071801519424</v>
      </c>
    </row>
    <row r="75" spans="1:16" x14ac:dyDescent="0.2">
      <c r="A75" s="8" t="s">
        <v>26</v>
      </c>
      <c r="B75" s="3" t="s">
        <v>27</v>
      </c>
      <c r="C75" s="4">
        <v>1044620</v>
      </c>
      <c r="D75" s="4">
        <v>1044620</v>
      </c>
      <c r="E75" s="4">
        <v>174103.33333333331</v>
      </c>
      <c r="F75" s="4">
        <v>0</v>
      </c>
      <c r="G75" s="4">
        <v>0</v>
      </c>
      <c r="H75" s="4">
        <v>14106.5</v>
      </c>
      <c r="I75" s="4">
        <v>0</v>
      </c>
      <c r="J75" s="4">
        <v>0</v>
      </c>
      <c r="K75" s="4">
        <f>E75-F75</f>
        <v>174103.33333333331</v>
      </c>
      <c r="L75" s="4">
        <f>D75-F75</f>
        <v>1044620</v>
      </c>
      <c r="M75" s="4">
        <f>IF(E75=0,0,(F75/E75)*100)</f>
        <v>0</v>
      </c>
      <c r="N75" s="4">
        <f>D75-H75</f>
        <v>1030513.5</v>
      </c>
      <c r="O75" s="4">
        <f>E75-H75</f>
        <v>159996.83333333331</v>
      </c>
      <c r="P75" s="4">
        <f>IF(E75=0,0,(H75/E75)*100)</f>
        <v>8.1023721544676555</v>
      </c>
    </row>
    <row r="76" spans="1:16" x14ac:dyDescent="0.2">
      <c r="A76" s="8" t="s">
        <v>32</v>
      </c>
      <c r="B76" s="3" t="s">
        <v>33</v>
      </c>
      <c r="C76" s="4">
        <v>20600</v>
      </c>
      <c r="D76" s="4">
        <v>20600</v>
      </c>
      <c r="E76" s="4">
        <v>3433.333333333333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3433.333333333333</v>
      </c>
      <c r="L76" s="4">
        <f>D76-F76</f>
        <v>20600</v>
      </c>
      <c r="M76" s="4">
        <f>IF(E76=0,0,(F76/E76)*100)</f>
        <v>0</v>
      </c>
      <c r="N76" s="4">
        <f>D76-H76</f>
        <v>20600</v>
      </c>
      <c r="O76" s="4">
        <f>E76-H76</f>
        <v>3433.333333333333</v>
      </c>
      <c r="P76" s="4">
        <f>IF(E76=0,0,(H76/E76)*100)</f>
        <v>0</v>
      </c>
    </row>
    <row r="77" spans="1:16" x14ac:dyDescent="0.2">
      <c r="A77" s="8" t="s">
        <v>68</v>
      </c>
      <c r="B77" s="3" t="s">
        <v>69</v>
      </c>
      <c r="C77" s="4">
        <v>440</v>
      </c>
      <c r="D77" s="4">
        <v>440</v>
      </c>
      <c r="E77" s="4">
        <v>73.333333333333343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73.333333333333343</v>
      </c>
      <c r="L77" s="4">
        <f>D77-F77</f>
        <v>440</v>
      </c>
      <c r="M77" s="4">
        <f>IF(E77=0,0,(F77/E77)*100)</f>
        <v>0</v>
      </c>
      <c r="N77" s="4">
        <f>D77-H77</f>
        <v>440</v>
      </c>
      <c r="O77" s="4">
        <f>E77-H77</f>
        <v>73.333333333333343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16077</v>
      </c>
      <c r="D78" s="4">
        <v>16133</v>
      </c>
      <c r="E78" s="4">
        <v>2688.8333333333335</v>
      </c>
      <c r="F78" s="4">
        <v>0</v>
      </c>
      <c r="G78" s="4">
        <v>0</v>
      </c>
      <c r="H78" s="4">
        <v>56</v>
      </c>
      <c r="I78" s="4">
        <v>0</v>
      </c>
      <c r="J78" s="4">
        <v>0</v>
      </c>
      <c r="K78" s="4">
        <f>E78-F78</f>
        <v>2688.8333333333335</v>
      </c>
      <c r="L78" s="4">
        <f>D78-F78</f>
        <v>16133</v>
      </c>
      <c r="M78" s="4">
        <f>IF(E78=0,0,(F78/E78)*100)</f>
        <v>0</v>
      </c>
      <c r="N78" s="4">
        <f>D78-H78</f>
        <v>16077</v>
      </c>
      <c r="O78" s="4">
        <f>E78-H78</f>
        <v>2632.8333333333335</v>
      </c>
      <c r="P78" s="4">
        <f>IF(E78=0,0,(H78/E78)*100)</f>
        <v>2.0826876588359262</v>
      </c>
    </row>
    <row r="79" spans="1:16" x14ac:dyDescent="0.2">
      <c r="A79" s="8" t="s">
        <v>60</v>
      </c>
      <c r="B79" s="3" t="s">
        <v>61</v>
      </c>
      <c r="C79" s="4">
        <v>217</v>
      </c>
      <c r="D79" s="4">
        <v>217</v>
      </c>
      <c r="E79" s="4">
        <v>36.166666666666664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36.166666666666664</v>
      </c>
      <c r="L79" s="4">
        <f>D79-F79</f>
        <v>217</v>
      </c>
      <c r="M79" s="4">
        <f>IF(E79=0,0,(F79/E79)*100)</f>
        <v>0</v>
      </c>
      <c r="N79" s="4">
        <f>D79-H79</f>
        <v>217</v>
      </c>
      <c r="O79" s="4">
        <f>E79-H79</f>
        <v>36.166666666666664</v>
      </c>
      <c r="P79" s="4">
        <f>IF(E79=0,0,(H79/E79)*100)</f>
        <v>0</v>
      </c>
    </row>
    <row r="80" spans="1:16" x14ac:dyDescent="0.2">
      <c r="A80" s="8" t="s">
        <v>62</v>
      </c>
      <c r="B80" s="3" t="s">
        <v>63</v>
      </c>
      <c r="C80" s="4">
        <v>860</v>
      </c>
      <c r="D80" s="4">
        <v>860</v>
      </c>
      <c r="E80" s="4">
        <v>143.33333333333334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143.33333333333334</v>
      </c>
      <c r="L80" s="4">
        <f>D80-F80</f>
        <v>860</v>
      </c>
      <c r="M80" s="4">
        <f>IF(E80=0,0,(F80/E80)*100)</f>
        <v>0</v>
      </c>
      <c r="N80" s="4">
        <f>D80-H80</f>
        <v>860</v>
      </c>
      <c r="O80" s="4">
        <f>E80-H80</f>
        <v>143.33333333333334</v>
      </c>
      <c r="P80" s="4">
        <f>IF(E80=0,0,(H80/E80)*100)</f>
        <v>0</v>
      </c>
    </row>
    <row r="81" spans="1:16" x14ac:dyDescent="0.2">
      <c r="A81" s="8" t="s">
        <v>36</v>
      </c>
      <c r="B81" s="3" t="s">
        <v>37</v>
      </c>
      <c r="C81" s="4">
        <v>15000</v>
      </c>
      <c r="D81" s="4">
        <v>15056</v>
      </c>
      <c r="E81" s="4">
        <v>2509.3333333333335</v>
      </c>
      <c r="F81" s="4">
        <v>0</v>
      </c>
      <c r="G81" s="4">
        <v>0</v>
      </c>
      <c r="H81" s="4">
        <v>56</v>
      </c>
      <c r="I81" s="4">
        <v>0</v>
      </c>
      <c r="J81" s="4">
        <v>0</v>
      </c>
      <c r="K81" s="4">
        <f>E81-F81</f>
        <v>2509.3333333333335</v>
      </c>
      <c r="L81" s="4">
        <f>D81-F81</f>
        <v>15056</v>
      </c>
      <c r="M81" s="4">
        <f>IF(E81=0,0,(F81/E81)*100)</f>
        <v>0</v>
      </c>
      <c r="N81" s="4">
        <f>D81-H81</f>
        <v>15000</v>
      </c>
      <c r="O81" s="4">
        <f>E81-H81</f>
        <v>2453.3333333333335</v>
      </c>
      <c r="P81" s="4">
        <f>IF(E81=0,0,(H81/E81)*100)</f>
        <v>2.2316684378320932</v>
      </c>
    </row>
    <row r="82" spans="1:16" x14ac:dyDescent="0.2">
      <c r="A82" s="8" t="s">
        <v>38</v>
      </c>
      <c r="B82" s="3" t="s">
        <v>39</v>
      </c>
      <c r="C82" s="4">
        <v>4700</v>
      </c>
      <c r="D82" s="4">
        <v>4700</v>
      </c>
      <c r="E82" s="4">
        <v>783.33333333333326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f>E82-F82</f>
        <v>783.33333333333326</v>
      </c>
      <c r="L82" s="4">
        <f>D82-F82</f>
        <v>4700</v>
      </c>
      <c r="M82" s="4">
        <f>IF(E82=0,0,(F82/E82)*100)</f>
        <v>0</v>
      </c>
      <c r="N82" s="4">
        <f>D82-H82</f>
        <v>4700</v>
      </c>
      <c r="O82" s="4">
        <f>E82-H82</f>
        <v>783.33333333333326</v>
      </c>
      <c r="P82" s="4">
        <f>IF(E82=0,0,(H82/E82)*100)</f>
        <v>0</v>
      </c>
    </row>
    <row r="83" spans="1:16" x14ac:dyDescent="0.2">
      <c r="A83" s="8" t="s">
        <v>40</v>
      </c>
      <c r="B83" s="3" t="s">
        <v>41</v>
      </c>
      <c r="C83" s="4">
        <v>0</v>
      </c>
      <c r="D83" s="4">
        <v>2480</v>
      </c>
      <c r="E83" s="4">
        <v>413.33333333333331</v>
      </c>
      <c r="F83" s="4">
        <v>0</v>
      </c>
      <c r="G83" s="4">
        <v>0</v>
      </c>
      <c r="H83" s="4">
        <v>2480</v>
      </c>
      <c r="I83" s="4">
        <v>0</v>
      </c>
      <c r="J83" s="4">
        <v>0</v>
      </c>
      <c r="K83" s="4">
        <f>E83-F83</f>
        <v>413.33333333333331</v>
      </c>
      <c r="L83" s="4">
        <f>D83-F83</f>
        <v>2480</v>
      </c>
      <c r="M83" s="4">
        <f>IF(E83=0,0,(F83/E83)*100)</f>
        <v>0</v>
      </c>
      <c r="N83" s="4">
        <f>D83-H83</f>
        <v>0</v>
      </c>
      <c r="O83" s="4">
        <f>E83-H83</f>
        <v>-2066.6666666666665</v>
      </c>
      <c r="P83" s="4">
        <f>IF(E83=0,0,(H83/E83)*100)</f>
        <v>600</v>
      </c>
    </row>
    <row r="84" spans="1:16" x14ac:dyDescent="0.2">
      <c r="A84" s="8" t="s">
        <v>42</v>
      </c>
      <c r="B84" s="3" t="s">
        <v>43</v>
      </c>
      <c r="C84" s="4">
        <v>0</v>
      </c>
      <c r="D84" s="4">
        <v>2480</v>
      </c>
      <c r="E84" s="4">
        <v>413.33333333333331</v>
      </c>
      <c r="F84" s="4">
        <v>0</v>
      </c>
      <c r="G84" s="4">
        <v>0</v>
      </c>
      <c r="H84" s="4">
        <v>2480</v>
      </c>
      <c r="I84" s="4">
        <v>0</v>
      </c>
      <c r="J84" s="4">
        <v>0</v>
      </c>
      <c r="K84" s="4">
        <f>E84-F84</f>
        <v>413.33333333333331</v>
      </c>
      <c r="L84" s="4">
        <f>D84-F84</f>
        <v>2480</v>
      </c>
      <c r="M84" s="4">
        <f>IF(E84=0,0,(F84/E84)*100)</f>
        <v>0</v>
      </c>
      <c r="N84" s="4">
        <f>D84-H84</f>
        <v>0</v>
      </c>
      <c r="O84" s="4">
        <f>E84-H84</f>
        <v>-2066.6666666666665</v>
      </c>
      <c r="P84" s="4">
        <f>IF(E84=0,0,(H84/E84)*100)</f>
        <v>600</v>
      </c>
    </row>
    <row r="85" spans="1:16" x14ac:dyDescent="0.2">
      <c r="A85" s="8" t="s">
        <v>44</v>
      </c>
      <c r="B85" s="3" t="s">
        <v>45</v>
      </c>
      <c r="C85" s="4">
        <v>0</v>
      </c>
      <c r="D85" s="4">
        <v>2480</v>
      </c>
      <c r="E85" s="4">
        <v>413.33333333333331</v>
      </c>
      <c r="F85" s="4">
        <v>0</v>
      </c>
      <c r="G85" s="4">
        <v>0</v>
      </c>
      <c r="H85" s="4">
        <v>2480</v>
      </c>
      <c r="I85" s="4">
        <v>0</v>
      </c>
      <c r="J85" s="4">
        <v>0</v>
      </c>
      <c r="K85" s="4">
        <f>E85-F85</f>
        <v>413.33333333333331</v>
      </c>
      <c r="L85" s="4">
        <f>D85-F85</f>
        <v>2480</v>
      </c>
      <c r="M85" s="4">
        <f>IF(E85=0,0,(F85/E85)*100)</f>
        <v>0</v>
      </c>
      <c r="N85" s="4">
        <f>D85-H85</f>
        <v>0</v>
      </c>
      <c r="O85" s="4">
        <f>E85-H85</f>
        <v>-2066.6666666666665</v>
      </c>
      <c r="P85" s="4">
        <f>IF(E85=0,0,(H85/E85)*100)</f>
        <v>600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2020-05-28T11:23:36Z</dcterms:created>
  <dcterms:modified xsi:type="dcterms:W3CDTF">2020-05-28T11:25:17Z</dcterms:modified>
</cp:coreProperties>
</file>